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20" windowWidth="18795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3" i="1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I23" l="1"/>
  <c r="J23" s="1"/>
  <c r="I25"/>
  <c r="J25" s="1"/>
  <c r="I27"/>
  <c r="J27" s="1"/>
  <c r="I29"/>
  <c r="J29" s="1"/>
  <c r="I31"/>
  <c r="J31" s="1"/>
  <c r="I33"/>
  <c r="J33" s="1"/>
  <c r="I35"/>
  <c r="J35" s="1"/>
  <c r="I37"/>
  <c r="J37" s="1"/>
  <c r="I39"/>
  <c r="J39" s="1"/>
  <c r="I41"/>
  <c r="J41" s="1"/>
  <c r="I43"/>
  <c r="J43" s="1"/>
  <c r="I45"/>
  <c r="J45" s="1"/>
  <c r="I47"/>
  <c r="J47" s="1"/>
  <c r="I49"/>
  <c r="J49" s="1"/>
  <c r="I51"/>
  <c r="J51" s="1"/>
  <c r="I53"/>
  <c r="J53" s="1"/>
  <c r="I55"/>
  <c r="J55" s="1"/>
  <c r="I57"/>
  <c r="J57" s="1"/>
  <c r="I59"/>
  <c r="J59" s="1"/>
  <c r="I61"/>
  <c r="J61" s="1"/>
  <c r="I63"/>
  <c r="J63" s="1"/>
  <c r="I65"/>
  <c r="J65" s="1"/>
  <c r="I67"/>
  <c r="J67" s="1"/>
  <c r="I69"/>
  <c r="J69" s="1"/>
  <c r="I71"/>
  <c r="J71" s="1"/>
  <c r="I73"/>
  <c r="J73" s="1"/>
  <c r="I75"/>
  <c r="J75" s="1"/>
  <c r="I77"/>
  <c r="J77" s="1"/>
  <c r="I79"/>
  <c r="J79" s="1"/>
  <c r="I81"/>
  <c r="J81" s="1"/>
  <c r="I83"/>
  <c r="J83" s="1"/>
  <c r="I85"/>
  <c r="J85" s="1"/>
  <c r="I87"/>
  <c r="J87" s="1"/>
  <c r="I89"/>
  <c r="J89" s="1"/>
  <c r="I91"/>
  <c r="J91" s="1"/>
  <c r="I93"/>
  <c r="J93" s="1"/>
  <c r="I95"/>
  <c r="J95" s="1"/>
  <c r="I97"/>
  <c r="J97" s="1"/>
  <c r="I99"/>
  <c r="J99" s="1"/>
  <c r="I101"/>
  <c r="J101" s="1"/>
  <c r="I103"/>
  <c r="J103" s="1"/>
  <c r="I105"/>
  <c r="J105" s="1"/>
  <c r="I107"/>
  <c r="J107" s="1"/>
  <c r="I109"/>
  <c r="J109" s="1"/>
  <c r="I111"/>
  <c r="J111" s="1"/>
  <c r="I113"/>
  <c r="J113" s="1"/>
  <c r="I115"/>
  <c r="J115" s="1"/>
  <c r="I117"/>
  <c r="J117" s="1"/>
  <c r="I119"/>
  <c r="J119" s="1"/>
  <c r="I121"/>
  <c r="J121" s="1"/>
  <c r="I123"/>
  <c r="J123" s="1"/>
  <c r="I125"/>
  <c r="J125" s="1"/>
  <c r="I127"/>
  <c r="J127" s="1"/>
  <c r="I129"/>
  <c r="J129" s="1"/>
  <c r="I126"/>
  <c r="J126" s="1"/>
  <c r="I122"/>
  <c r="J122" s="1"/>
  <c r="I118"/>
  <c r="J118" s="1"/>
  <c r="I114"/>
  <c r="J114" s="1"/>
  <c r="I110"/>
  <c r="J110" s="1"/>
  <c r="I106"/>
  <c r="J106" s="1"/>
  <c r="I102"/>
  <c r="J102" s="1"/>
  <c r="I98"/>
  <c r="J98" s="1"/>
  <c r="I94"/>
  <c r="J94" s="1"/>
  <c r="I90"/>
  <c r="J90" s="1"/>
  <c r="I86"/>
  <c r="J86" s="1"/>
  <c r="I82"/>
  <c r="J82" s="1"/>
  <c r="I78"/>
  <c r="J78" s="1"/>
  <c r="I74"/>
  <c r="J74" s="1"/>
  <c r="I70"/>
  <c r="J70" s="1"/>
  <c r="I66"/>
  <c r="J66" s="1"/>
  <c r="I62"/>
  <c r="J62" s="1"/>
  <c r="I58"/>
  <c r="J58" s="1"/>
  <c r="I54"/>
  <c r="J54" s="1"/>
  <c r="I50"/>
  <c r="J50" s="1"/>
  <c r="I46"/>
  <c r="J46" s="1"/>
  <c r="I42"/>
  <c r="J42" s="1"/>
  <c r="I38"/>
  <c r="J38" s="1"/>
  <c r="I34"/>
  <c r="J34" s="1"/>
  <c r="I30"/>
  <c r="J30" s="1"/>
  <c r="I26"/>
  <c r="J26" s="1"/>
  <c r="I22"/>
  <c r="J22" s="1"/>
  <c r="I128"/>
  <c r="J128" s="1"/>
  <c r="I124"/>
  <c r="J124" s="1"/>
  <c r="I120"/>
  <c r="J120" s="1"/>
  <c r="I116"/>
  <c r="J116" s="1"/>
  <c r="I112"/>
  <c r="J112" s="1"/>
  <c r="I108"/>
  <c r="J108" s="1"/>
  <c r="I104"/>
  <c r="J104" s="1"/>
  <c r="I100"/>
  <c r="J100" s="1"/>
  <c r="I96"/>
  <c r="J96" s="1"/>
  <c r="I92"/>
  <c r="J92" s="1"/>
  <c r="I88"/>
  <c r="J88" s="1"/>
  <c r="I84"/>
  <c r="J84" s="1"/>
  <c r="I80"/>
  <c r="J80" s="1"/>
  <c r="I76"/>
  <c r="J76" s="1"/>
  <c r="I72"/>
  <c r="J72" s="1"/>
  <c r="I68"/>
  <c r="J68" s="1"/>
  <c r="I64"/>
  <c r="J64" s="1"/>
  <c r="I60"/>
  <c r="J60" s="1"/>
  <c r="I56"/>
  <c r="J56" s="1"/>
  <c r="I52"/>
  <c r="J52" s="1"/>
  <c r="I48"/>
  <c r="J48" s="1"/>
  <c r="I44"/>
  <c r="J44" s="1"/>
  <c r="I40"/>
  <c r="J40" s="1"/>
  <c r="I36"/>
  <c r="J36" s="1"/>
  <c r="I32"/>
  <c r="J32" s="1"/>
  <c r="I28"/>
  <c r="J28" s="1"/>
  <c r="I24"/>
  <c r="J24" s="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G129" l="1"/>
  <c r="F129"/>
  <c r="G125"/>
  <c r="F125"/>
  <c r="G121"/>
  <c r="F121"/>
  <c r="G117"/>
  <c r="F117"/>
  <c r="G113"/>
  <c r="F113"/>
  <c r="G109"/>
  <c r="F109"/>
  <c r="G105"/>
  <c r="F105"/>
  <c r="G101"/>
  <c r="F101"/>
  <c r="G97"/>
  <c r="F97"/>
  <c r="G93"/>
  <c r="F93"/>
  <c r="G89"/>
  <c r="F89"/>
  <c r="G85"/>
  <c r="F85"/>
  <c r="G83"/>
  <c r="F83"/>
  <c r="G79"/>
  <c r="F79"/>
  <c r="G75"/>
  <c r="F75"/>
  <c r="G71"/>
  <c r="F71"/>
  <c r="G65"/>
  <c r="F65"/>
  <c r="G128"/>
  <c r="F128"/>
  <c r="G126"/>
  <c r="F126"/>
  <c r="G124"/>
  <c r="F124"/>
  <c r="G122"/>
  <c r="F122"/>
  <c r="G120"/>
  <c r="F120"/>
  <c r="G118"/>
  <c r="F118"/>
  <c r="G116"/>
  <c r="F116"/>
  <c r="G114"/>
  <c r="F114"/>
  <c r="G112"/>
  <c r="F112"/>
  <c r="G110"/>
  <c r="F110"/>
  <c r="G108"/>
  <c r="F108"/>
  <c r="G106"/>
  <c r="F106"/>
  <c r="G104"/>
  <c r="F104"/>
  <c r="G102"/>
  <c r="F102"/>
  <c r="G100"/>
  <c r="F100"/>
  <c r="G98"/>
  <c r="F98"/>
  <c r="G96"/>
  <c r="F96"/>
  <c r="G94"/>
  <c r="F94"/>
  <c r="G92"/>
  <c r="F92"/>
  <c r="G90"/>
  <c r="F90"/>
  <c r="G88"/>
  <c r="F88"/>
  <c r="G86"/>
  <c r="F86"/>
  <c r="G84"/>
  <c r="F84"/>
  <c r="G82"/>
  <c r="F82"/>
  <c r="G80"/>
  <c r="F80"/>
  <c r="G78"/>
  <c r="F78"/>
  <c r="G76"/>
  <c r="F76"/>
  <c r="G74"/>
  <c r="F74"/>
  <c r="G72"/>
  <c r="F72"/>
  <c r="G70"/>
  <c r="F70"/>
  <c r="G68"/>
  <c r="F68"/>
  <c r="G66"/>
  <c r="F66"/>
  <c r="G64"/>
  <c r="F64"/>
  <c r="G62"/>
  <c r="F62"/>
  <c r="G60"/>
  <c r="F60"/>
  <c r="G58"/>
  <c r="F58"/>
  <c r="G56"/>
  <c r="F56"/>
  <c r="G54"/>
  <c r="F54"/>
  <c r="G52"/>
  <c r="F52"/>
  <c r="G50"/>
  <c r="F50"/>
  <c r="G48"/>
  <c r="F48"/>
  <c r="G46"/>
  <c r="F46"/>
  <c r="G44"/>
  <c r="F44"/>
  <c r="G42"/>
  <c r="F42"/>
  <c r="G40"/>
  <c r="F40"/>
  <c r="G38"/>
  <c r="F38"/>
  <c r="G36"/>
  <c r="F36"/>
  <c r="G34"/>
  <c r="F34"/>
  <c r="G32"/>
  <c r="F32"/>
  <c r="G30"/>
  <c r="F30"/>
  <c r="G28"/>
  <c r="F28"/>
  <c r="G26"/>
  <c r="F26"/>
  <c r="G24"/>
  <c r="F24"/>
  <c r="G22"/>
  <c r="F22"/>
  <c r="G127"/>
  <c r="F127"/>
  <c r="G123"/>
  <c r="F123"/>
  <c r="G119"/>
  <c r="F119"/>
  <c r="G115"/>
  <c r="F115"/>
  <c r="G111"/>
  <c r="F111"/>
  <c r="G107"/>
  <c r="F107"/>
  <c r="G103"/>
  <c r="F103"/>
  <c r="G99"/>
  <c r="F99"/>
  <c r="G95"/>
  <c r="F95"/>
  <c r="G91"/>
  <c r="F91"/>
  <c r="G87"/>
  <c r="F87"/>
  <c r="G81"/>
  <c r="F81"/>
  <c r="G77"/>
  <c r="F77"/>
  <c r="G73"/>
  <c r="F73"/>
  <c r="G69"/>
  <c r="F69"/>
  <c r="G67"/>
  <c r="F67"/>
  <c r="G63"/>
  <c r="F63"/>
  <c r="G61"/>
  <c r="F61"/>
  <c r="G59"/>
  <c r="F59"/>
  <c r="G57"/>
  <c r="F57"/>
  <c r="G55"/>
  <c r="F55"/>
  <c r="G53"/>
  <c r="F53"/>
  <c r="G51"/>
  <c r="F51"/>
  <c r="G49"/>
  <c r="F49"/>
  <c r="G47"/>
  <c r="F47"/>
  <c r="G45"/>
  <c r="F45"/>
  <c r="G43"/>
  <c r="F43"/>
  <c r="G41"/>
  <c r="F41"/>
  <c r="G39"/>
  <c r="F39"/>
  <c r="G37"/>
  <c r="F37"/>
  <c r="G35"/>
  <c r="F35"/>
  <c r="G33"/>
  <c r="F33"/>
  <c r="G31"/>
  <c r="F31"/>
  <c r="G29"/>
  <c r="F29"/>
  <c r="G27"/>
  <c r="F27"/>
  <c r="G25"/>
  <c r="F25"/>
  <c r="G23"/>
  <c r="F23"/>
</calcChain>
</file>

<file path=xl/sharedStrings.xml><?xml version="1.0" encoding="utf-8"?>
<sst xmlns="http://schemas.openxmlformats.org/spreadsheetml/2006/main" count="27" uniqueCount="23">
  <si>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</si>
  <si>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</si>
  <si>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</si>
  <si>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</si>
  <si>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</si>
  <si>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</si>
  <si>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</si>
  <si>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</si>
  <si>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</si>
  <si>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</si>
  <si>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-</t>
  </si>
  <si>
    <t>Dec</t>
  </si>
  <si>
    <t>AVG</t>
  </si>
  <si>
    <t>Diff.</t>
  </si>
  <si>
    <t>Jan</t>
  </si>
  <si>
    <t>Date</t>
  </si>
  <si>
    <t>Attendance</t>
  </si>
  <si>
    <t>Average</t>
  </si>
  <si>
    <t>Upper</t>
  </si>
  <si>
    <t>Lower</t>
  </si>
  <si>
    <t>Moving Range</t>
  </si>
  <si>
    <t>Avg MR</t>
  </si>
  <si>
    <t>ULR</t>
  </si>
</sst>
</file>

<file path=xl/styles.xml><?xml version="1.0" encoding="utf-8"?>
<styleSheet xmlns="http://schemas.openxmlformats.org/spreadsheetml/2006/main">
  <fonts count="3">
    <font>
      <sz val="8"/>
      <color theme="1"/>
      <name val="Segoe UI"/>
      <family val="2"/>
    </font>
    <font>
      <sz val="8"/>
      <color rgb="FF574123"/>
      <name val="Segoe UI"/>
      <family val="2"/>
    </font>
    <font>
      <b/>
      <sz val="8"/>
      <color rgb="FF57412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2" fontId="0" fillId="0" borderId="0" xfId="0" applyNumberFormat="1"/>
    <xf numFmtId="0" fontId="2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Attendance (x)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6782346651113068E-2"/>
          <c:y val="4.4999999999999998E-2"/>
          <c:w val="0.87388147662097826"/>
          <c:h val="0.78635753864100322"/>
        </c:manualLayout>
      </c:layout>
      <c:lineChart>
        <c:grouping val="standard"/>
        <c:ser>
          <c:idx val="0"/>
          <c:order val="0"/>
          <c:tx>
            <c:strRef>
              <c:f>Sheet1!$D$21</c:f>
              <c:strCache>
                <c:ptCount val="1"/>
                <c:pt idx="0">
                  <c:v>Attendance</c:v>
                </c:pt>
              </c:strCache>
            </c:strRef>
          </c:tx>
          <c:spPr>
            <a:ln w="9525">
              <a:solidFill>
                <a:schemeClr val="accent1"/>
              </a:solidFill>
            </a:ln>
          </c:spPr>
          <c:marker>
            <c:symbol val="none"/>
          </c:marker>
          <c:trendline>
            <c:spPr>
              <a:ln>
                <a:solidFill>
                  <a:srgbClr val="00B0F0"/>
                </a:solidFill>
              </a:ln>
            </c:spPr>
            <c:trendlineType val="linear"/>
          </c:trendline>
          <c:cat>
            <c:numRef>
              <c:f>Sheet1!$C$22:$C$129</c:f>
              <c:numCache>
                <c:formatCode>mmm\-yy</c:formatCode>
                <c:ptCount val="10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</c:numCache>
            </c:numRef>
          </c:cat>
          <c:val>
            <c:numRef>
              <c:f>Sheet1!$D$22:$D$129</c:f>
              <c:numCache>
                <c:formatCode>0.00</c:formatCode>
                <c:ptCount val="108"/>
                <c:pt idx="0">
                  <c:v>315</c:v>
                </c:pt>
                <c:pt idx="1">
                  <c:v>311</c:v>
                </c:pt>
                <c:pt idx="2">
                  <c:v>395</c:v>
                </c:pt>
                <c:pt idx="3">
                  <c:v>324</c:v>
                </c:pt>
                <c:pt idx="4">
                  <c:v>330</c:v>
                </c:pt>
                <c:pt idx="5">
                  <c:v>313</c:v>
                </c:pt>
                <c:pt idx="6">
                  <c:v>275</c:v>
                </c:pt>
                <c:pt idx="7">
                  <c:v>276</c:v>
                </c:pt>
                <c:pt idx="8">
                  <c:v>305</c:v>
                </c:pt>
                <c:pt idx="9">
                  <c:v>311</c:v>
                </c:pt>
                <c:pt idx="10">
                  <c:v>340</c:v>
                </c:pt>
                <c:pt idx="11">
                  <c:v>349</c:v>
                </c:pt>
                <c:pt idx="12">
                  <c:v>322</c:v>
                </c:pt>
                <c:pt idx="13">
                  <c:v>298</c:v>
                </c:pt>
                <c:pt idx="14">
                  <c:v>319</c:v>
                </c:pt>
                <c:pt idx="15">
                  <c:v>400</c:v>
                </c:pt>
                <c:pt idx="16">
                  <c:v>300</c:v>
                </c:pt>
                <c:pt idx="17">
                  <c:v>298</c:v>
                </c:pt>
                <c:pt idx="18">
                  <c:v>283</c:v>
                </c:pt>
                <c:pt idx="19">
                  <c:v>292</c:v>
                </c:pt>
                <c:pt idx="20">
                  <c:v>313</c:v>
                </c:pt>
                <c:pt idx="21">
                  <c:v>300</c:v>
                </c:pt>
                <c:pt idx="22">
                  <c:v>281</c:v>
                </c:pt>
                <c:pt idx="23">
                  <c:v>356</c:v>
                </c:pt>
                <c:pt idx="24">
                  <c:v>314</c:v>
                </c:pt>
                <c:pt idx="25">
                  <c:v>280</c:v>
                </c:pt>
                <c:pt idx="26">
                  <c:v>297</c:v>
                </c:pt>
                <c:pt idx="27">
                  <c:v>346</c:v>
                </c:pt>
                <c:pt idx="28">
                  <c:v>274</c:v>
                </c:pt>
                <c:pt idx="29">
                  <c:v>253</c:v>
                </c:pt>
                <c:pt idx="30">
                  <c:v>252</c:v>
                </c:pt>
                <c:pt idx="31">
                  <c:v>254</c:v>
                </c:pt>
                <c:pt idx="32">
                  <c:v>305</c:v>
                </c:pt>
                <c:pt idx="33">
                  <c:v>280</c:v>
                </c:pt>
                <c:pt idx="34">
                  <c:v>315</c:v>
                </c:pt>
                <c:pt idx="35">
                  <c:v>301</c:v>
                </c:pt>
                <c:pt idx="36">
                  <c:v>292</c:v>
                </c:pt>
                <c:pt idx="37">
                  <c:v>292</c:v>
                </c:pt>
                <c:pt idx="38">
                  <c:v>366</c:v>
                </c:pt>
                <c:pt idx="39">
                  <c:v>306</c:v>
                </c:pt>
                <c:pt idx="40">
                  <c:v>312</c:v>
                </c:pt>
                <c:pt idx="41">
                  <c:v>268</c:v>
                </c:pt>
                <c:pt idx="42">
                  <c:v>282</c:v>
                </c:pt>
                <c:pt idx="43">
                  <c:v>272</c:v>
                </c:pt>
                <c:pt idx="44">
                  <c:v>319</c:v>
                </c:pt>
                <c:pt idx="45">
                  <c:v>259</c:v>
                </c:pt>
                <c:pt idx="46">
                  <c:v>280</c:v>
                </c:pt>
                <c:pt idx="47">
                  <c:v>276</c:v>
                </c:pt>
                <c:pt idx="48">
                  <c:v>279</c:v>
                </c:pt>
                <c:pt idx="49">
                  <c:v>290</c:v>
                </c:pt>
                <c:pt idx="50">
                  <c:v>275</c:v>
                </c:pt>
                <c:pt idx="51">
                  <c:v>354</c:v>
                </c:pt>
                <c:pt idx="52">
                  <c:v>273</c:v>
                </c:pt>
                <c:pt idx="53">
                  <c:v>242</c:v>
                </c:pt>
                <c:pt idx="54">
                  <c:v>212</c:v>
                </c:pt>
                <c:pt idx="55">
                  <c:v>247</c:v>
                </c:pt>
                <c:pt idx="56">
                  <c:v>236</c:v>
                </c:pt>
                <c:pt idx="57">
                  <c:v>243</c:v>
                </c:pt>
                <c:pt idx="58">
                  <c:v>289</c:v>
                </c:pt>
                <c:pt idx="59">
                  <c:v>237</c:v>
                </c:pt>
                <c:pt idx="60">
                  <c:v>286</c:v>
                </c:pt>
                <c:pt idx="61">
                  <c:v>235</c:v>
                </c:pt>
                <c:pt idx="62">
                  <c:v>311</c:v>
                </c:pt>
                <c:pt idx="63">
                  <c:v>295</c:v>
                </c:pt>
                <c:pt idx="64">
                  <c:v>242</c:v>
                </c:pt>
                <c:pt idx="65">
                  <c:v>236</c:v>
                </c:pt>
                <c:pt idx="66">
                  <c:v>212</c:v>
                </c:pt>
                <c:pt idx="67">
                  <c:v>221</c:v>
                </c:pt>
                <c:pt idx="68">
                  <c:v>266</c:v>
                </c:pt>
                <c:pt idx="69">
                  <c:v>240</c:v>
                </c:pt>
                <c:pt idx="70">
                  <c:v>278</c:v>
                </c:pt>
                <c:pt idx="71">
                  <c:v>255</c:v>
                </c:pt>
                <c:pt idx="72">
                  <c:v>242</c:v>
                </c:pt>
                <c:pt idx="73">
                  <c:v>256</c:v>
                </c:pt>
                <c:pt idx="74">
                  <c:v>257</c:v>
                </c:pt>
                <c:pt idx="75">
                  <c:v>348</c:v>
                </c:pt>
                <c:pt idx="76">
                  <c:v>229</c:v>
                </c:pt>
                <c:pt idx="77">
                  <c:v>226</c:v>
                </c:pt>
                <c:pt idx="78">
                  <c:v>183</c:v>
                </c:pt>
                <c:pt idx="79">
                  <c:v>212</c:v>
                </c:pt>
                <c:pt idx="80">
                  <c:v>223</c:v>
                </c:pt>
                <c:pt idx="81">
                  <c:v>229</c:v>
                </c:pt>
                <c:pt idx="82">
                  <c:v>272</c:v>
                </c:pt>
                <c:pt idx="83">
                  <c:v>266</c:v>
                </c:pt>
                <c:pt idx="84">
                  <c:v>270</c:v>
                </c:pt>
                <c:pt idx="85">
                  <c:v>240</c:v>
                </c:pt>
                <c:pt idx="86">
                  <c:v>243</c:v>
                </c:pt>
                <c:pt idx="87">
                  <c:v>322</c:v>
                </c:pt>
                <c:pt idx="88">
                  <c:v>229</c:v>
                </c:pt>
                <c:pt idx="89">
                  <c:v>219</c:v>
                </c:pt>
                <c:pt idx="90">
                  <c:v>197</c:v>
                </c:pt>
                <c:pt idx="91">
                  <c:v>211</c:v>
                </c:pt>
                <c:pt idx="92">
                  <c:v>213</c:v>
                </c:pt>
                <c:pt idx="93">
                  <c:v>221</c:v>
                </c:pt>
                <c:pt idx="94">
                  <c:v>234</c:v>
                </c:pt>
                <c:pt idx="95">
                  <c:v>237</c:v>
                </c:pt>
                <c:pt idx="96">
                  <c:v>242</c:v>
                </c:pt>
                <c:pt idx="97">
                  <c:v>237</c:v>
                </c:pt>
                <c:pt idx="98">
                  <c:v>277</c:v>
                </c:pt>
                <c:pt idx="99">
                  <c:v>222</c:v>
                </c:pt>
                <c:pt idx="100">
                  <c:v>235</c:v>
                </c:pt>
                <c:pt idx="101">
                  <c:v>197</c:v>
                </c:pt>
                <c:pt idx="102">
                  <c:v>203</c:v>
                </c:pt>
                <c:pt idx="103">
                  <c:v>210</c:v>
                </c:pt>
                <c:pt idx="104">
                  <c:v>202</c:v>
                </c:pt>
                <c:pt idx="105">
                  <c:v>219</c:v>
                </c:pt>
              </c:numCache>
            </c:numRef>
          </c:val>
        </c:ser>
        <c:ser>
          <c:idx val="1"/>
          <c:order val="1"/>
          <c:tx>
            <c:strRef>
              <c:f>Sheet1!$E$21</c:f>
              <c:strCache>
                <c:ptCount val="1"/>
                <c:pt idx="0">
                  <c:v>Average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07"/>
              <c:layout/>
              <c:dLblPos val="r"/>
              <c:showVal val="1"/>
            </c:dLbl>
            <c:delete val="1"/>
            <c:numFmt formatCode="#,##0.00" sourceLinked="0"/>
          </c:dLbls>
          <c:cat>
            <c:numRef>
              <c:f>Sheet1!$C$22:$C$129</c:f>
              <c:numCache>
                <c:formatCode>mmm\-yy</c:formatCode>
                <c:ptCount val="10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</c:numCache>
            </c:numRef>
          </c:cat>
          <c:val>
            <c:numRef>
              <c:f>Sheet1!$E$22:$E$129</c:f>
              <c:numCache>
                <c:formatCode>0.00</c:formatCode>
                <c:ptCount val="108"/>
                <c:pt idx="0">
                  <c:v>272.43396226415092</c:v>
                </c:pt>
                <c:pt idx="1">
                  <c:v>272.43396226415092</c:v>
                </c:pt>
                <c:pt idx="2">
                  <c:v>272.43396226415092</c:v>
                </c:pt>
                <c:pt idx="3">
                  <c:v>272.43396226415092</c:v>
                </c:pt>
                <c:pt idx="4">
                  <c:v>272.43396226415092</c:v>
                </c:pt>
                <c:pt idx="5">
                  <c:v>272.43396226415092</c:v>
                </c:pt>
                <c:pt idx="6">
                  <c:v>272.43396226415092</c:v>
                </c:pt>
                <c:pt idx="7">
                  <c:v>272.43396226415092</c:v>
                </c:pt>
                <c:pt idx="8">
                  <c:v>272.43396226415092</c:v>
                </c:pt>
                <c:pt idx="9">
                  <c:v>272.43396226415092</c:v>
                </c:pt>
                <c:pt idx="10">
                  <c:v>272.43396226415092</c:v>
                </c:pt>
                <c:pt idx="11">
                  <c:v>272.43396226415092</c:v>
                </c:pt>
                <c:pt idx="12">
                  <c:v>272.43396226415092</c:v>
                </c:pt>
                <c:pt idx="13">
                  <c:v>272.43396226415092</c:v>
                </c:pt>
                <c:pt idx="14">
                  <c:v>272.43396226415092</c:v>
                </c:pt>
                <c:pt idx="15">
                  <c:v>272.43396226415092</c:v>
                </c:pt>
                <c:pt idx="16">
                  <c:v>272.43396226415092</c:v>
                </c:pt>
                <c:pt idx="17">
                  <c:v>272.43396226415092</c:v>
                </c:pt>
                <c:pt idx="18">
                  <c:v>272.43396226415092</c:v>
                </c:pt>
                <c:pt idx="19">
                  <c:v>272.43396226415092</c:v>
                </c:pt>
                <c:pt idx="20">
                  <c:v>272.43396226415092</c:v>
                </c:pt>
                <c:pt idx="21">
                  <c:v>272.43396226415092</c:v>
                </c:pt>
                <c:pt idx="22">
                  <c:v>272.43396226415092</c:v>
                </c:pt>
                <c:pt idx="23">
                  <c:v>272.43396226415092</c:v>
                </c:pt>
                <c:pt idx="24">
                  <c:v>272.43396226415092</c:v>
                </c:pt>
                <c:pt idx="25">
                  <c:v>272.43396226415092</c:v>
                </c:pt>
                <c:pt idx="26">
                  <c:v>272.43396226415092</c:v>
                </c:pt>
                <c:pt idx="27">
                  <c:v>272.43396226415092</c:v>
                </c:pt>
                <c:pt idx="28">
                  <c:v>272.43396226415092</c:v>
                </c:pt>
                <c:pt idx="29">
                  <c:v>272.43396226415092</c:v>
                </c:pt>
                <c:pt idx="30">
                  <c:v>272.43396226415092</c:v>
                </c:pt>
                <c:pt idx="31">
                  <c:v>272.43396226415092</c:v>
                </c:pt>
                <c:pt idx="32">
                  <c:v>272.43396226415092</c:v>
                </c:pt>
                <c:pt idx="33">
                  <c:v>272.43396226415092</c:v>
                </c:pt>
                <c:pt idx="34">
                  <c:v>272.43396226415092</c:v>
                </c:pt>
                <c:pt idx="35">
                  <c:v>272.43396226415092</c:v>
                </c:pt>
                <c:pt idx="36">
                  <c:v>272.43396226415092</c:v>
                </c:pt>
                <c:pt idx="37">
                  <c:v>272.43396226415092</c:v>
                </c:pt>
                <c:pt idx="38">
                  <c:v>272.43396226415092</c:v>
                </c:pt>
                <c:pt idx="39">
                  <c:v>272.43396226415092</c:v>
                </c:pt>
                <c:pt idx="40">
                  <c:v>272.43396226415092</c:v>
                </c:pt>
                <c:pt idx="41">
                  <c:v>272.43396226415092</c:v>
                </c:pt>
                <c:pt idx="42">
                  <c:v>272.43396226415092</c:v>
                </c:pt>
                <c:pt idx="43">
                  <c:v>272.43396226415092</c:v>
                </c:pt>
                <c:pt idx="44">
                  <c:v>272.43396226415092</c:v>
                </c:pt>
                <c:pt idx="45">
                  <c:v>272.43396226415092</c:v>
                </c:pt>
                <c:pt idx="46">
                  <c:v>272.43396226415092</c:v>
                </c:pt>
                <c:pt idx="47">
                  <c:v>272.43396226415092</c:v>
                </c:pt>
                <c:pt idx="48">
                  <c:v>272.43396226415092</c:v>
                </c:pt>
                <c:pt idx="49">
                  <c:v>272.43396226415092</c:v>
                </c:pt>
                <c:pt idx="50">
                  <c:v>272.43396226415092</c:v>
                </c:pt>
                <c:pt idx="51">
                  <c:v>272.43396226415092</c:v>
                </c:pt>
                <c:pt idx="52">
                  <c:v>272.43396226415092</c:v>
                </c:pt>
                <c:pt idx="53">
                  <c:v>272.43396226415092</c:v>
                </c:pt>
                <c:pt idx="54">
                  <c:v>272.43396226415092</c:v>
                </c:pt>
                <c:pt idx="55">
                  <c:v>272.43396226415092</c:v>
                </c:pt>
                <c:pt idx="56">
                  <c:v>272.43396226415092</c:v>
                </c:pt>
                <c:pt idx="57">
                  <c:v>272.43396226415092</c:v>
                </c:pt>
                <c:pt idx="58">
                  <c:v>272.43396226415092</c:v>
                </c:pt>
                <c:pt idx="59">
                  <c:v>272.43396226415092</c:v>
                </c:pt>
                <c:pt idx="60">
                  <c:v>272.43396226415092</c:v>
                </c:pt>
                <c:pt idx="61">
                  <c:v>272.43396226415092</c:v>
                </c:pt>
                <c:pt idx="62">
                  <c:v>272.43396226415092</c:v>
                </c:pt>
                <c:pt idx="63">
                  <c:v>272.43396226415092</c:v>
                </c:pt>
                <c:pt idx="64">
                  <c:v>272.43396226415092</c:v>
                </c:pt>
                <c:pt idx="65">
                  <c:v>272.43396226415092</c:v>
                </c:pt>
                <c:pt idx="66">
                  <c:v>272.43396226415092</c:v>
                </c:pt>
                <c:pt idx="67">
                  <c:v>272.43396226415092</c:v>
                </c:pt>
                <c:pt idx="68">
                  <c:v>272.43396226415092</c:v>
                </c:pt>
                <c:pt idx="69">
                  <c:v>272.43396226415092</c:v>
                </c:pt>
                <c:pt idx="70">
                  <c:v>272.43396226415092</c:v>
                </c:pt>
                <c:pt idx="71">
                  <c:v>272.43396226415092</c:v>
                </c:pt>
                <c:pt idx="72">
                  <c:v>272.43396226415092</c:v>
                </c:pt>
                <c:pt idx="73">
                  <c:v>272.43396226415092</c:v>
                </c:pt>
                <c:pt idx="74">
                  <c:v>272.43396226415092</c:v>
                </c:pt>
                <c:pt idx="75">
                  <c:v>272.43396226415092</c:v>
                </c:pt>
                <c:pt idx="76">
                  <c:v>272.43396226415092</c:v>
                </c:pt>
                <c:pt idx="77">
                  <c:v>272.43396226415092</c:v>
                </c:pt>
                <c:pt idx="78">
                  <c:v>272.43396226415092</c:v>
                </c:pt>
                <c:pt idx="79">
                  <c:v>272.43396226415092</c:v>
                </c:pt>
                <c:pt idx="80">
                  <c:v>272.43396226415092</c:v>
                </c:pt>
                <c:pt idx="81">
                  <c:v>272.43396226415092</c:v>
                </c:pt>
                <c:pt idx="82">
                  <c:v>272.43396226415092</c:v>
                </c:pt>
                <c:pt idx="83">
                  <c:v>272.43396226415092</c:v>
                </c:pt>
                <c:pt idx="84">
                  <c:v>272.43396226415092</c:v>
                </c:pt>
                <c:pt idx="85">
                  <c:v>272.43396226415092</c:v>
                </c:pt>
                <c:pt idx="86">
                  <c:v>272.43396226415092</c:v>
                </c:pt>
                <c:pt idx="87">
                  <c:v>272.43396226415092</c:v>
                </c:pt>
                <c:pt idx="88">
                  <c:v>272.43396226415092</c:v>
                </c:pt>
                <c:pt idx="89">
                  <c:v>272.43396226415092</c:v>
                </c:pt>
                <c:pt idx="90">
                  <c:v>272.43396226415092</c:v>
                </c:pt>
                <c:pt idx="91">
                  <c:v>272.43396226415092</c:v>
                </c:pt>
                <c:pt idx="92">
                  <c:v>272.43396226415092</c:v>
                </c:pt>
                <c:pt idx="93">
                  <c:v>272.43396226415092</c:v>
                </c:pt>
                <c:pt idx="94">
                  <c:v>272.43396226415092</c:v>
                </c:pt>
                <c:pt idx="95">
                  <c:v>272.43396226415092</c:v>
                </c:pt>
                <c:pt idx="96">
                  <c:v>272.43396226415092</c:v>
                </c:pt>
                <c:pt idx="97">
                  <c:v>272.43396226415092</c:v>
                </c:pt>
                <c:pt idx="98">
                  <c:v>272.43396226415092</c:v>
                </c:pt>
                <c:pt idx="99">
                  <c:v>272.43396226415092</c:v>
                </c:pt>
                <c:pt idx="100">
                  <c:v>272.43396226415092</c:v>
                </c:pt>
                <c:pt idx="101">
                  <c:v>272.43396226415092</c:v>
                </c:pt>
                <c:pt idx="102">
                  <c:v>272.43396226415092</c:v>
                </c:pt>
                <c:pt idx="103">
                  <c:v>272.43396226415092</c:v>
                </c:pt>
                <c:pt idx="104">
                  <c:v>272.43396226415092</c:v>
                </c:pt>
                <c:pt idx="105">
                  <c:v>272.43396226415092</c:v>
                </c:pt>
                <c:pt idx="106" formatCode="General">
                  <c:v>272.43396226415092</c:v>
                </c:pt>
                <c:pt idx="107" formatCode="General">
                  <c:v>272.43396226415092</c:v>
                </c:pt>
              </c:numCache>
            </c:numRef>
          </c:val>
        </c:ser>
        <c:ser>
          <c:idx val="2"/>
          <c:order val="2"/>
          <c:tx>
            <c:strRef>
              <c:f>Sheet1!$F$21</c:f>
              <c:strCache>
                <c:ptCount val="1"/>
                <c:pt idx="0">
                  <c:v>Upper</c:v>
                </c:pt>
              </c:strCache>
            </c:strRef>
          </c:tx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107"/>
              <c:layout/>
              <c:dLblPos val="r"/>
              <c:showVal val="1"/>
            </c:dLbl>
            <c:delete val="1"/>
            <c:numFmt formatCode="#,##0.00" sourceLinked="0"/>
          </c:dLbls>
          <c:cat>
            <c:numRef>
              <c:f>Sheet1!$C$22:$C$129</c:f>
              <c:numCache>
                <c:formatCode>mmm\-yy</c:formatCode>
                <c:ptCount val="10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</c:numCache>
            </c:numRef>
          </c:cat>
          <c:val>
            <c:numRef>
              <c:f>Sheet1!$F$22:$F$129</c:f>
              <c:numCache>
                <c:formatCode>0.00</c:formatCode>
                <c:ptCount val="108"/>
                <c:pt idx="0">
                  <c:v>354.54592488097336</c:v>
                </c:pt>
                <c:pt idx="1">
                  <c:v>354.54592488097336</c:v>
                </c:pt>
                <c:pt idx="2">
                  <c:v>354.54592488097336</c:v>
                </c:pt>
                <c:pt idx="3">
                  <c:v>354.54592488097336</c:v>
                </c:pt>
                <c:pt idx="4">
                  <c:v>354.54592488097336</c:v>
                </c:pt>
                <c:pt idx="5">
                  <c:v>354.54592488097336</c:v>
                </c:pt>
                <c:pt idx="6">
                  <c:v>354.54592488097336</c:v>
                </c:pt>
                <c:pt idx="7">
                  <c:v>354.54592488097336</c:v>
                </c:pt>
                <c:pt idx="8">
                  <c:v>354.54592488097336</c:v>
                </c:pt>
                <c:pt idx="9">
                  <c:v>354.54592488097336</c:v>
                </c:pt>
                <c:pt idx="10">
                  <c:v>354.54592488097336</c:v>
                </c:pt>
                <c:pt idx="11">
                  <c:v>354.54592488097336</c:v>
                </c:pt>
                <c:pt idx="12">
                  <c:v>354.54592488097336</c:v>
                </c:pt>
                <c:pt idx="13">
                  <c:v>354.54592488097336</c:v>
                </c:pt>
                <c:pt idx="14">
                  <c:v>354.54592488097336</c:v>
                </c:pt>
                <c:pt idx="15">
                  <c:v>354.54592488097336</c:v>
                </c:pt>
                <c:pt idx="16">
                  <c:v>354.54592488097336</c:v>
                </c:pt>
                <c:pt idx="17">
                  <c:v>354.54592488097336</c:v>
                </c:pt>
                <c:pt idx="18">
                  <c:v>354.54592488097336</c:v>
                </c:pt>
                <c:pt idx="19">
                  <c:v>354.54592488097336</c:v>
                </c:pt>
                <c:pt idx="20">
                  <c:v>354.54592488097336</c:v>
                </c:pt>
                <c:pt idx="21">
                  <c:v>354.54592488097336</c:v>
                </c:pt>
                <c:pt idx="22">
                  <c:v>354.54592488097336</c:v>
                </c:pt>
                <c:pt idx="23">
                  <c:v>354.54592488097336</c:v>
                </c:pt>
                <c:pt idx="24">
                  <c:v>354.54592488097336</c:v>
                </c:pt>
                <c:pt idx="25">
                  <c:v>354.54592488097336</c:v>
                </c:pt>
                <c:pt idx="26">
                  <c:v>354.54592488097336</c:v>
                </c:pt>
                <c:pt idx="27">
                  <c:v>354.54592488097336</c:v>
                </c:pt>
                <c:pt idx="28">
                  <c:v>354.54592488097336</c:v>
                </c:pt>
                <c:pt idx="29">
                  <c:v>354.54592488097336</c:v>
                </c:pt>
                <c:pt idx="30">
                  <c:v>354.54592488097336</c:v>
                </c:pt>
                <c:pt idx="31">
                  <c:v>354.54592488097336</c:v>
                </c:pt>
                <c:pt idx="32">
                  <c:v>354.54592488097336</c:v>
                </c:pt>
                <c:pt idx="33">
                  <c:v>354.54592488097336</c:v>
                </c:pt>
                <c:pt idx="34">
                  <c:v>354.54592488097336</c:v>
                </c:pt>
                <c:pt idx="35">
                  <c:v>354.54592488097336</c:v>
                </c:pt>
                <c:pt idx="36">
                  <c:v>354.54592488097336</c:v>
                </c:pt>
                <c:pt idx="37">
                  <c:v>354.54592488097336</c:v>
                </c:pt>
                <c:pt idx="38">
                  <c:v>354.54592488097336</c:v>
                </c:pt>
                <c:pt idx="39">
                  <c:v>354.54592488097336</c:v>
                </c:pt>
                <c:pt idx="40">
                  <c:v>354.54592488097336</c:v>
                </c:pt>
                <c:pt idx="41">
                  <c:v>354.54592488097336</c:v>
                </c:pt>
                <c:pt idx="42">
                  <c:v>354.54592488097336</c:v>
                </c:pt>
                <c:pt idx="43">
                  <c:v>354.54592488097336</c:v>
                </c:pt>
                <c:pt idx="44">
                  <c:v>354.54592488097336</c:v>
                </c:pt>
                <c:pt idx="45">
                  <c:v>354.54592488097336</c:v>
                </c:pt>
                <c:pt idx="46">
                  <c:v>354.54592488097336</c:v>
                </c:pt>
                <c:pt idx="47">
                  <c:v>354.54592488097336</c:v>
                </c:pt>
                <c:pt idx="48">
                  <c:v>354.54592488097336</c:v>
                </c:pt>
                <c:pt idx="49">
                  <c:v>354.54592488097336</c:v>
                </c:pt>
                <c:pt idx="50">
                  <c:v>354.54592488097336</c:v>
                </c:pt>
                <c:pt idx="51">
                  <c:v>354.54592488097336</c:v>
                </c:pt>
                <c:pt idx="52">
                  <c:v>354.54592488097336</c:v>
                </c:pt>
                <c:pt idx="53">
                  <c:v>354.54592488097336</c:v>
                </c:pt>
                <c:pt idx="54">
                  <c:v>354.54592488097336</c:v>
                </c:pt>
                <c:pt idx="55">
                  <c:v>354.54592488097336</c:v>
                </c:pt>
                <c:pt idx="56">
                  <c:v>354.54592488097336</c:v>
                </c:pt>
                <c:pt idx="57">
                  <c:v>354.54592488097336</c:v>
                </c:pt>
                <c:pt idx="58">
                  <c:v>354.54592488097336</c:v>
                </c:pt>
                <c:pt idx="59">
                  <c:v>354.54592488097336</c:v>
                </c:pt>
                <c:pt idx="60">
                  <c:v>354.54592488097336</c:v>
                </c:pt>
                <c:pt idx="61">
                  <c:v>354.54592488097336</c:v>
                </c:pt>
                <c:pt idx="62">
                  <c:v>354.54592488097336</c:v>
                </c:pt>
                <c:pt idx="63">
                  <c:v>354.54592488097336</c:v>
                </c:pt>
                <c:pt idx="64">
                  <c:v>354.54592488097336</c:v>
                </c:pt>
                <c:pt idx="65">
                  <c:v>354.54592488097336</c:v>
                </c:pt>
                <c:pt idx="66">
                  <c:v>354.54592488097336</c:v>
                </c:pt>
                <c:pt idx="67">
                  <c:v>354.54592488097336</c:v>
                </c:pt>
                <c:pt idx="68">
                  <c:v>354.54592488097336</c:v>
                </c:pt>
                <c:pt idx="69">
                  <c:v>354.54592488097336</c:v>
                </c:pt>
                <c:pt idx="70">
                  <c:v>354.54592488097336</c:v>
                </c:pt>
                <c:pt idx="71">
                  <c:v>354.54592488097336</c:v>
                </c:pt>
                <c:pt idx="72">
                  <c:v>354.54592488097336</c:v>
                </c:pt>
                <c:pt idx="73">
                  <c:v>354.54592488097336</c:v>
                </c:pt>
                <c:pt idx="74">
                  <c:v>354.54592488097336</c:v>
                </c:pt>
                <c:pt idx="75">
                  <c:v>354.54592488097336</c:v>
                </c:pt>
                <c:pt idx="76">
                  <c:v>354.54592488097336</c:v>
                </c:pt>
                <c:pt idx="77">
                  <c:v>354.54592488097336</c:v>
                </c:pt>
                <c:pt idx="78">
                  <c:v>354.54592488097336</c:v>
                </c:pt>
                <c:pt idx="79">
                  <c:v>354.54592488097336</c:v>
                </c:pt>
                <c:pt idx="80">
                  <c:v>354.54592488097336</c:v>
                </c:pt>
                <c:pt idx="81">
                  <c:v>354.54592488097336</c:v>
                </c:pt>
                <c:pt idx="82">
                  <c:v>354.54592488097336</c:v>
                </c:pt>
                <c:pt idx="83">
                  <c:v>354.54592488097336</c:v>
                </c:pt>
                <c:pt idx="84">
                  <c:v>354.54592488097336</c:v>
                </c:pt>
                <c:pt idx="85">
                  <c:v>354.54592488097336</c:v>
                </c:pt>
                <c:pt idx="86">
                  <c:v>354.54592488097336</c:v>
                </c:pt>
                <c:pt idx="87">
                  <c:v>354.54592488097336</c:v>
                </c:pt>
                <c:pt idx="88">
                  <c:v>354.54592488097336</c:v>
                </c:pt>
                <c:pt idx="89">
                  <c:v>354.54592488097336</c:v>
                </c:pt>
                <c:pt idx="90">
                  <c:v>354.54592488097336</c:v>
                </c:pt>
                <c:pt idx="91">
                  <c:v>354.54592488097336</c:v>
                </c:pt>
                <c:pt idx="92">
                  <c:v>354.54592488097336</c:v>
                </c:pt>
                <c:pt idx="93">
                  <c:v>354.54592488097336</c:v>
                </c:pt>
                <c:pt idx="94">
                  <c:v>354.54592488097336</c:v>
                </c:pt>
                <c:pt idx="95">
                  <c:v>354.54592488097336</c:v>
                </c:pt>
                <c:pt idx="96">
                  <c:v>354.54592488097336</c:v>
                </c:pt>
                <c:pt idx="97">
                  <c:v>354.54592488097336</c:v>
                </c:pt>
                <c:pt idx="98">
                  <c:v>354.54592488097336</c:v>
                </c:pt>
                <c:pt idx="99">
                  <c:v>354.54592488097336</c:v>
                </c:pt>
                <c:pt idx="100">
                  <c:v>354.54592488097336</c:v>
                </c:pt>
                <c:pt idx="101">
                  <c:v>354.54592488097336</c:v>
                </c:pt>
                <c:pt idx="102">
                  <c:v>354.54592488097336</c:v>
                </c:pt>
                <c:pt idx="103">
                  <c:v>354.54592488097336</c:v>
                </c:pt>
                <c:pt idx="104">
                  <c:v>354.54592488097336</c:v>
                </c:pt>
                <c:pt idx="105">
                  <c:v>354.54592488097336</c:v>
                </c:pt>
                <c:pt idx="106" formatCode="General">
                  <c:v>354.54592488097336</c:v>
                </c:pt>
                <c:pt idx="107" formatCode="General">
                  <c:v>354.54592488097336</c:v>
                </c:pt>
              </c:numCache>
            </c:numRef>
          </c:val>
        </c:ser>
        <c:ser>
          <c:idx val="3"/>
          <c:order val="3"/>
          <c:tx>
            <c:strRef>
              <c:f>Sheet1!$G$21</c:f>
              <c:strCache>
                <c:ptCount val="1"/>
                <c:pt idx="0">
                  <c:v>Lower</c:v>
                </c:pt>
              </c:strCache>
            </c:strRef>
          </c:tx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107"/>
              <c:layout/>
              <c:dLblPos val="r"/>
              <c:showVal val="1"/>
            </c:dLbl>
            <c:delete val="1"/>
            <c:numFmt formatCode="#,##0.00" sourceLinked="0"/>
          </c:dLbls>
          <c:cat>
            <c:numRef>
              <c:f>Sheet1!$C$22:$C$129</c:f>
              <c:numCache>
                <c:formatCode>mmm\-yy</c:formatCode>
                <c:ptCount val="10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</c:numCache>
            </c:numRef>
          </c:cat>
          <c:val>
            <c:numRef>
              <c:f>Sheet1!$G$22:$G$129</c:f>
              <c:numCache>
                <c:formatCode>0.00</c:formatCode>
                <c:ptCount val="108"/>
                <c:pt idx="0">
                  <c:v>190.32199964732848</c:v>
                </c:pt>
                <c:pt idx="1">
                  <c:v>190.32199964732848</c:v>
                </c:pt>
                <c:pt idx="2">
                  <c:v>190.32199964732848</c:v>
                </c:pt>
                <c:pt idx="3">
                  <c:v>190.32199964732848</c:v>
                </c:pt>
                <c:pt idx="4">
                  <c:v>190.32199964732848</c:v>
                </c:pt>
                <c:pt idx="5">
                  <c:v>190.32199964732848</c:v>
                </c:pt>
                <c:pt idx="6">
                  <c:v>190.32199964732848</c:v>
                </c:pt>
                <c:pt idx="7">
                  <c:v>190.32199964732848</c:v>
                </c:pt>
                <c:pt idx="8">
                  <c:v>190.32199964732848</c:v>
                </c:pt>
                <c:pt idx="9">
                  <c:v>190.32199964732848</c:v>
                </c:pt>
                <c:pt idx="10">
                  <c:v>190.32199964732848</c:v>
                </c:pt>
                <c:pt idx="11">
                  <c:v>190.32199964732848</c:v>
                </c:pt>
                <c:pt idx="12">
                  <c:v>190.32199964732848</c:v>
                </c:pt>
                <c:pt idx="13">
                  <c:v>190.32199964732848</c:v>
                </c:pt>
                <c:pt idx="14">
                  <c:v>190.32199964732848</c:v>
                </c:pt>
                <c:pt idx="15">
                  <c:v>190.32199964732848</c:v>
                </c:pt>
                <c:pt idx="16">
                  <c:v>190.32199964732848</c:v>
                </c:pt>
                <c:pt idx="17">
                  <c:v>190.32199964732848</c:v>
                </c:pt>
                <c:pt idx="18">
                  <c:v>190.32199964732848</c:v>
                </c:pt>
                <c:pt idx="19">
                  <c:v>190.32199964732848</c:v>
                </c:pt>
                <c:pt idx="20">
                  <c:v>190.32199964732848</c:v>
                </c:pt>
                <c:pt idx="21">
                  <c:v>190.32199964732848</c:v>
                </c:pt>
                <c:pt idx="22">
                  <c:v>190.32199964732848</c:v>
                </c:pt>
                <c:pt idx="23">
                  <c:v>190.32199964732848</c:v>
                </c:pt>
                <c:pt idx="24">
                  <c:v>190.32199964732848</c:v>
                </c:pt>
                <c:pt idx="25">
                  <c:v>190.32199964732848</c:v>
                </c:pt>
                <c:pt idx="26">
                  <c:v>190.32199964732848</c:v>
                </c:pt>
                <c:pt idx="27">
                  <c:v>190.32199964732848</c:v>
                </c:pt>
                <c:pt idx="28">
                  <c:v>190.32199964732848</c:v>
                </c:pt>
                <c:pt idx="29">
                  <c:v>190.32199964732848</c:v>
                </c:pt>
                <c:pt idx="30">
                  <c:v>190.32199964732848</c:v>
                </c:pt>
                <c:pt idx="31">
                  <c:v>190.32199964732848</c:v>
                </c:pt>
                <c:pt idx="32">
                  <c:v>190.32199964732848</c:v>
                </c:pt>
                <c:pt idx="33">
                  <c:v>190.32199964732848</c:v>
                </c:pt>
                <c:pt idx="34">
                  <c:v>190.32199964732848</c:v>
                </c:pt>
                <c:pt idx="35">
                  <c:v>190.32199964732848</c:v>
                </c:pt>
                <c:pt idx="36">
                  <c:v>190.32199964732848</c:v>
                </c:pt>
                <c:pt idx="37">
                  <c:v>190.32199964732848</c:v>
                </c:pt>
                <c:pt idx="38">
                  <c:v>190.32199964732848</c:v>
                </c:pt>
                <c:pt idx="39">
                  <c:v>190.32199964732848</c:v>
                </c:pt>
                <c:pt idx="40">
                  <c:v>190.32199964732848</c:v>
                </c:pt>
                <c:pt idx="41">
                  <c:v>190.32199964732848</c:v>
                </c:pt>
                <c:pt idx="42">
                  <c:v>190.32199964732848</c:v>
                </c:pt>
                <c:pt idx="43">
                  <c:v>190.32199964732848</c:v>
                </c:pt>
                <c:pt idx="44">
                  <c:v>190.32199964732848</c:v>
                </c:pt>
                <c:pt idx="45">
                  <c:v>190.32199964732848</c:v>
                </c:pt>
                <c:pt idx="46">
                  <c:v>190.32199964732848</c:v>
                </c:pt>
                <c:pt idx="47">
                  <c:v>190.32199964732848</c:v>
                </c:pt>
                <c:pt idx="48">
                  <c:v>190.32199964732848</c:v>
                </c:pt>
                <c:pt idx="49">
                  <c:v>190.32199964732848</c:v>
                </c:pt>
                <c:pt idx="50">
                  <c:v>190.32199964732848</c:v>
                </c:pt>
                <c:pt idx="51">
                  <c:v>190.32199964732848</c:v>
                </c:pt>
                <c:pt idx="52">
                  <c:v>190.32199964732848</c:v>
                </c:pt>
                <c:pt idx="53">
                  <c:v>190.32199964732848</c:v>
                </c:pt>
                <c:pt idx="54">
                  <c:v>190.32199964732848</c:v>
                </c:pt>
                <c:pt idx="55">
                  <c:v>190.32199964732848</c:v>
                </c:pt>
                <c:pt idx="56">
                  <c:v>190.32199964732848</c:v>
                </c:pt>
                <c:pt idx="57">
                  <c:v>190.32199964732848</c:v>
                </c:pt>
                <c:pt idx="58">
                  <c:v>190.32199964732848</c:v>
                </c:pt>
                <c:pt idx="59">
                  <c:v>190.32199964732848</c:v>
                </c:pt>
                <c:pt idx="60">
                  <c:v>190.32199964732848</c:v>
                </c:pt>
                <c:pt idx="61">
                  <c:v>190.32199964732848</c:v>
                </c:pt>
                <c:pt idx="62">
                  <c:v>190.32199964732848</c:v>
                </c:pt>
                <c:pt idx="63">
                  <c:v>190.32199964732848</c:v>
                </c:pt>
                <c:pt idx="64">
                  <c:v>190.32199964732848</c:v>
                </c:pt>
                <c:pt idx="65">
                  <c:v>190.32199964732848</c:v>
                </c:pt>
                <c:pt idx="66">
                  <c:v>190.32199964732848</c:v>
                </c:pt>
                <c:pt idx="67">
                  <c:v>190.32199964732848</c:v>
                </c:pt>
                <c:pt idx="68">
                  <c:v>190.32199964732848</c:v>
                </c:pt>
                <c:pt idx="69">
                  <c:v>190.32199964732848</c:v>
                </c:pt>
                <c:pt idx="70">
                  <c:v>190.32199964732848</c:v>
                </c:pt>
                <c:pt idx="71">
                  <c:v>190.32199964732848</c:v>
                </c:pt>
                <c:pt idx="72">
                  <c:v>190.32199964732848</c:v>
                </c:pt>
                <c:pt idx="73">
                  <c:v>190.32199964732848</c:v>
                </c:pt>
                <c:pt idx="74">
                  <c:v>190.32199964732848</c:v>
                </c:pt>
                <c:pt idx="75">
                  <c:v>190.32199964732848</c:v>
                </c:pt>
                <c:pt idx="76">
                  <c:v>190.32199964732848</c:v>
                </c:pt>
                <c:pt idx="77">
                  <c:v>190.32199964732848</c:v>
                </c:pt>
                <c:pt idx="78">
                  <c:v>190.32199964732848</c:v>
                </c:pt>
                <c:pt idx="79">
                  <c:v>190.32199964732848</c:v>
                </c:pt>
                <c:pt idx="80">
                  <c:v>190.32199964732848</c:v>
                </c:pt>
                <c:pt idx="81">
                  <c:v>190.32199964732848</c:v>
                </c:pt>
                <c:pt idx="82">
                  <c:v>190.32199964732848</c:v>
                </c:pt>
                <c:pt idx="83">
                  <c:v>190.32199964732848</c:v>
                </c:pt>
                <c:pt idx="84">
                  <c:v>190.32199964732848</c:v>
                </c:pt>
                <c:pt idx="85">
                  <c:v>190.32199964732848</c:v>
                </c:pt>
                <c:pt idx="86">
                  <c:v>190.32199964732848</c:v>
                </c:pt>
                <c:pt idx="87">
                  <c:v>190.32199964732848</c:v>
                </c:pt>
                <c:pt idx="88">
                  <c:v>190.32199964732848</c:v>
                </c:pt>
                <c:pt idx="89">
                  <c:v>190.32199964732848</c:v>
                </c:pt>
                <c:pt idx="90">
                  <c:v>190.32199964732848</c:v>
                </c:pt>
                <c:pt idx="91">
                  <c:v>190.32199964732848</c:v>
                </c:pt>
                <c:pt idx="92">
                  <c:v>190.32199964732848</c:v>
                </c:pt>
                <c:pt idx="93">
                  <c:v>190.32199964732848</c:v>
                </c:pt>
                <c:pt idx="94">
                  <c:v>190.32199964732848</c:v>
                </c:pt>
                <c:pt idx="95">
                  <c:v>190.32199964732848</c:v>
                </c:pt>
                <c:pt idx="96">
                  <c:v>190.32199964732848</c:v>
                </c:pt>
                <c:pt idx="97">
                  <c:v>190.32199964732848</c:v>
                </c:pt>
                <c:pt idx="98">
                  <c:v>190.32199964732848</c:v>
                </c:pt>
                <c:pt idx="99">
                  <c:v>190.32199964732848</c:v>
                </c:pt>
                <c:pt idx="100">
                  <c:v>190.32199964732848</c:v>
                </c:pt>
                <c:pt idx="101">
                  <c:v>190.32199964732848</c:v>
                </c:pt>
                <c:pt idx="102">
                  <c:v>190.32199964732848</c:v>
                </c:pt>
                <c:pt idx="103">
                  <c:v>190.32199964732848</c:v>
                </c:pt>
                <c:pt idx="104">
                  <c:v>190.32199964732848</c:v>
                </c:pt>
                <c:pt idx="105">
                  <c:v>190.32199964732848</c:v>
                </c:pt>
                <c:pt idx="106" formatCode="General">
                  <c:v>190.32199964732848</c:v>
                </c:pt>
                <c:pt idx="107" formatCode="General">
                  <c:v>190.32199964732848</c:v>
                </c:pt>
              </c:numCache>
            </c:numRef>
          </c:val>
        </c:ser>
        <c:dLbls/>
        <c:marker val="1"/>
        <c:axId val="149096704"/>
        <c:axId val="149110784"/>
      </c:lineChart>
      <c:dateAx>
        <c:axId val="149096704"/>
        <c:scaling>
          <c:orientation val="minMax"/>
        </c:scaling>
        <c:delete val="1"/>
        <c:axPos val="b"/>
        <c:numFmt formatCode="mmm\-yy" sourceLinked="1"/>
        <c:tickLblPos val="none"/>
        <c:crossAx val="149110784"/>
        <c:crosses val="autoZero"/>
        <c:auto val="1"/>
        <c:lblOffset val="100"/>
        <c:baseTimeUnit val="months"/>
      </c:dateAx>
      <c:valAx>
        <c:axId val="149110784"/>
        <c:scaling>
          <c:orientation val="minMax"/>
          <c:max val="450"/>
          <c:min val="150"/>
        </c:scaling>
        <c:axPos val="l"/>
        <c:numFmt formatCode="0.00" sourceLinked="1"/>
        <c:tickLblPos val="nextTo"/>
        <c:crossAx val="149096704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mR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8581810301235289E-2"/>
          <c:y val="4.0370370370370362E-2"/>
          <c:w val="0.87110965296004672"/>
          <c:h val="0.79098716827063276"/>
        </c:manualLayout>
      </c:layout>
      <c:lineChart>
        <c:grouping val="standard"/>
        <c:ser>
          <c:idx val="0"/>
          <c:order val="0"/>
          <c:tx>
            <c:strRef>
              <c:f>Sheet1!$H$21</c:f>
              <c:strCache>
                <c:ptCount val="1"/>
                <c:pt idx="0">
                  <c:v>Moving Range</c:v>
                </c:pt>
              </c:strCache>
            </c:strRef>
          </c:tx>
          <c:spPr>
            <a:ln w="9525"/>
          </c:spPr>
          <c:marker>
            <c:symbol val="none"/>
          </c:marker>
          <c:cat>
            <c:numRef>
              <c:f>Sheet1!$C$22:$C$129</c:f>
              <c:numCache>
                <c:formatCode>mmm\-yy</c:formatCode>
                <c:ptCount val="10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</c:numCache>
            </c:numRef>
          </c:cat>
          <c:val>
            <c:numRef>
              <c:f>Sheet1!$H$22:$H$129</c:f>
              <c:numCache>
                <c:formatCode>0.00</c:formatCode>
                <c:ptCount val="108"/>
                <c:pt idx="1">
                  <c:v>4</c:v>
                </c:pt>
                <c:pt idx="2">
                  <c:v>84</c:v>
                </c:pt>
                <c:pt idx="3">
                  <c:v>71</c:v>
                </c:pt>
                <c:pt idx="4">
                  <c:v>6</c:v>
                </c:pt>
                <c:pt idx="5">
                  <c:v>17</c:v>
                </c:pt>
                <c:pt idx="6">
                  <c:v>38</c:v>
                </c:pt>
                <c:pt idx="7">
                  <c:v>1</c:v>
                </c:pt>
                <c:pt idx="8">
                  <c:v>29</c:v>
                </c:pt>
                <c:pt idx="9">
                  <c:v>6</c:v>
                </c:pt>
                <c:pt idx="10">
                  <c:v>29</c:v>
                </c:pt>
                <c:pt idx="11">
                  <c:v>9</c:v>
                </c:pt>
                <c:pt idx="12">
                  <c:v>27</c:v>
                </c:pt>
                <c:pt idx="13">
                  <c:v>24</c:v>
                </c:pt>
                <c:pt idx="14">
                  <c:v>21</c:v>
                </c:pt>
                <c:pt idx="15">
                  <c:v>81</c:v>
                </c:pt>
                <c:pt idx="16">
                  <c:v>100</c:v>
                </c:pt>
                <c:pt idx="17">
                  <c:v>2</c:v>
                </c:pt>
                <c:pt idx="18">
                  <c:v>15</c:v>
                </c:pt>
                <c:pt idx="19">
                  <c:v>9</c:v>
                </c:pt>
                <c:pt idx="20">
                  <c:v>21</c:v>
                </c:pt>
                <c:pt idx="21">
                  <c:v>13</c:v>
                </c:pt>
                <c:pt idx="22">
                  <c:v>19</c:v>
                </c:pt>
                <c:pt idx="23">
                  <c:v>75</c:v>
                </c:pt>
                <c:pt idx="24">
                  <c:v>42</c:v>
                </c:pt>
                <c:pt idx="25">
                  <c:v>34</c:v>
                </c:pt>
                <c:pt idx="26">
                  <c:v>17</c:v>
                </c:pt>
                <c:pt idx="27">
                  <c:v>49</c:v>
                </c:pt>
                <c:pt idx="28">
                  <c:v>72</c:v>
                </c:pt>
                <c:pt idx="29">
                  <c:v>21</c:v>
                </c:pt>
                <c:pt idx="30">
                  <c:v>1</c:v>
                </c:pt>
                <c:pt idx="31">
                  <c:v>2</c:v>
                </c:pt>
                <c:pt idx="32">
                  <c:v>51</c:v>
                </c:pt>
                <c:pt idx="33">
                  <c:v>25</c:v>
                </c:pt>
                <c:pt idx="34">
                  <c:v>35</c:v>
                </c:pt>
                <c:pt idx="35">
                  <c:v>14</c:v>
                </c:pt>
                <c:pt idx="36">
                  <c:v>9</c:v>
                </c:pt>
                <c:pt idx="37">
                  <c:v>0</c:v>
                </c:pt>
                <c:pt idx="38">
                  <c:v>74</c:v>
                </c:pt>
                <c:pt idx="39">
                  <c:v>60</c:v>
                </c:pt>
                <c:pt idx="40">
                  <c:v>6</c:v>
                </c:pt>
                <c:pt idx="41">
                  <c:v>44</c:v>
                </c:pt>
                <c:pt idx="42">
                  <c:v>14</c:v>
                </c:pt>
                <c:pt idx="43">
                  <c:v>10</c:v>
                </c:pt>
                <c:pt idx="44">
                  <c:v>47</c:v>
                </c:pt>
                <c:pt idx="45">
                  <c:v>60</c:v>
                </c:pt>
                <c:pt idx="46">
                  <c:v>21</c:v>
                </c:pt>
                <c:pt idx="47">
                  <c:v>4</c:v>
                </c:pt>
                <c:pt idx="48">
                  <c:v>3</c:v>
                </c:pt>
                <c:pt idx="49">
                  <c:v>11</c:v>
                </c:pt>
                <c:pt idx="50">
                  <c:v>15</c:v>
                </c:pt>
                <c:pt idx="51">
                  <c:v>79</c:v>
                </c:pt>
                <c:pt idx="52">
                  <c:v>81</c:v>
                </c:pt>
                <c:pt idx="53">
                  <c:v>31</c:v>
                </c:pt>
                <c:pt idx="54">
                  <c:v>30</c:v>
                </c:pt>
                <c:pt idx="55">
                  <c:v>35</c:v>
                </c:pt>
                <c:pt idx="56">
                  <c:v>11</c:v>
                </c:pt>
                <c:pt idx="57">
                  <c:v>7</c:v>
                </c:pt>
                <c:pt idx="58">
                  <c:v>46</c:v>
                </c:pt>
                <c:pt idx="59">
                  <c:v>52</c:v>
                </c:pt>
                <c:pt idx="60">
                  <c:v>49</c:v>
                </c:pt>
                <c:pt idx="61">
                  <c:v>51</c:v>
                </c:pt>
                <c:pt idx="62">
                  <c:v>76</c:v>
                </c:pt>
                <c:pt idx="63">
                  <c:v>16</c:v>
                </c:pt>
                <c:pt idx="64">
                  <c:v>53</c:v>
                </c:pt>
                <c:pt idx="65">
                  <c:v>6</c:v>
                </c:pt>
                <c:pt idx="66">
                  <c:v>24</c:v>
                </c:pt>
                <c:pt idx="67">
                  <c:v>9</c:v>
                </c:pt>
                <c:pt idx="68">
                  <c:v>45</c:v>
                </c:pt>
                <c:pt idx="69">
                  <c:v>26</c:v>
                </c:pt>
                <c:pt idx="70">
                  <c:v>38</c:v>
                </c:pt>
                <c:pt idx="71">
                  <c:v>23</c:v>
                </c:pt>
                <c:pt idx="72">
                  <c:v>13</c:v>
                </c:pt>
                <c:pt idx="73">
                  <c:v>14</c:v>
                </c:pt>
                <c:pt idx="74">
                  <c:v>1</c:v>
                </c:pt>
                <c:pt idx="75">
                  <c:v>91</c:v>
                </c:pt>
                <c:pt idx="76">
                  <c:v>119</c:v>
                </c:pt>
                <c:pt idx="77">
                  <c:v>3</c:v>
                </c:pt>
                <c:pt idx="78">
                  <c:v>43</c:v>
                </c:pt>
                <c:pt idx="79">
                  <c:v>29</c:v>
                </c:pt>
                <c:pt idx="80">
                  <c:v>11</c:v>
                </c:pt>
                <c:pt idx="81">
                  <c:v>6</c:v>
                </c:pt>
                <c:pt idx="82">
                  <c:v>43</c:v>
                </c:pt>
                <c:pt idx="83">
                  <c:v>6</c:v>
                </c:pt>
                <c:pt idx="84">
                  <c:v>4</c:v>
                </c:pt>
                <c:pt idx="85">
                  <c:v>30</c:v>
                </c:pt>
                <c:pt idx="86">
                  <c:v>3</c:v>
                </c:pt>
                <c:pt idx="87">
                  <c:v>79</c:v>
                </c:pt>
                <c:pt idx="88">
                  <c:v>93</c:v>
                </c:pt>
                <c:pt idx="89">
                  <c:v>10</c:v>
                </c:pt>
                <c:pt idx="90">
                  <c:v>22</c:v>
                </c:pt>
                <c:pt idx="91">
                  <c:v>14</c:v>
                </c:pt>
                <c:pt idx="92">
                  <c:v>2</c:v>
                </c:pt>
                <c:pt idx="93">
                  <c:v>8</c:v>
                </c:pt>
                <c:pt idx="94">
                  <c:v>13</c:v>
                </c:pt>
                <c:pt idx="95">
                  <c:v>3</c:v>
                </c:pt>
                <c:pt idx="96">
                  <c:v>5</c:v>
                </c:pt>
                <c:pt idx="97">
                  <c:v>5</c:v>
                </c:pt>
                <c:pt idx="98">
                  <c:v>40</c:v>
                </c:pt>
                <c:pt idx="99">
                  <c:v>55</c:v>
                </c:pt>
                <c:pt idx="100">
                  <c:v>13</c:v>
                </c:pt>
                <c:pt idx="101">
                  <c:v>38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17</c:v>
                </c:pt>
                <c:pt idx="106" formatCode="General">
                  <c:v>219</c:v>
                </c:pt>
                <c:pt idx="107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Sheet1!$I$21</c:f>
              <c:strCache>
                <c:ptCount val="1"/>
                <c:pt idx="0">
                  <c:v>Avg MR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07"/>
              <c:layout/>
              <c:dLblPos val="r"/>
              <c:showVal val="1"/>
            </c:dLbl>
            <c:delete val="1"/>
            <c:numFmt formatCode="#,##0.00" sourceLinked="0"/>
          </c:dLbls>
          <c:cat>
            <c:numRef>
              <c:f>Sheet1!$C$22:$C$129</c:f>
              <c:numCache>
                <c:formatCode>mmm\-yy</c:formatCode>
                <c:ptCount val="10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</c:numCache>
            </c:numRef>
          </c:cat>
          <c:val>
            <c:numRef>
              <c:f>Sheet1!$I$22:$I$129</c:f>
              <c:numCache>
                <c:formatCode>0.00</c:formatCode>
                <c:ptCount val="108"/>
                <c:pt idx="0">
                  <c:v>30.869158878504674</c:v>
                </c:pt>
                <c:pt idx="1">
                  <c:v>30.869158878504674</c:v>
                </c:pt>
                <c:pt idx="2">
                  <c:v>30.869158878504674</c:v>
                </c:pt>
                <c:pt idx="3">
                  <c:v>30.869158878504674</c:v>
                </c:pt>
                <c:pt idx="4">
                  <c:v>30.869158878504674</c:v>
                </c:pt>
                <c:pt idx="5">
                  <c:v>30.869158878504674</c:v>
                </c:pt>
                <c:pt idx="6">
                  <c:v>30.869158878504674</c:v>
                </c:pt>
                <c:pt idx="7">
                  <c:v>30.869158878504674</c:v>
                </c:pt>
                <c:pt idx="8">
                  <c:v>30.869158878504674</c:v>
                </c:pt>
                <c:pt idx="9">
                  <c:v>30.869158878504674</c:v>
                </c:pt>
                <c:pt idx="10">
                  <c:v>30.869158878504674</c:v>
                </c:pt>
                <c:pt idx="11">
                  <c:v>30.869158878504674</c:v>
                </c:pt>
                <c:pt idx="12">
                  <c:v>30.869158878504674</c:v>
                </c:pt>
                <c:pt idx="13">
                  <c:v>30.869158878504674</c:v>
                </c:pt>
                <c:pt idx="14">
                  <c:v>30.869158878504674</c:v>
                </c:pt>
                <c:pt idx="15">
                  <c:v>30.869158878504674</c:v>
                </c:pt>
                <c:pt idx="16">
                  <c:v>30.869158878504674</c:v>
                </c:pt>
                <c:pt idx="17">
                  <c:v>30.869158878504674</c:v>
                </c:pt>
                <c:pt idx="18">
                  <c:v>30.869158878504674</c:v>
                </c:pt>
                <c:pt idx="19">
                  <c:v>30.869158878504674</c:v>
                </c:pt>
                <c:pt idx="20">
                  <c:v>30.869158878504674</c:v>
                </c:pt>
                <c:pt idx="21">
                  <c:v>30.869158878504674</c:v>
                </c:pt>
                <c:pt idx="22">
                  <c:v>30.869158878504674</c:v>
                </c:pt>
                <c:pt idx="23">
                  <c:v>30.869158878504674</c:v>
                </c:pt>
                <c:pt idx="24">
                  <c:v>30.869158878504674</c:v>
                </c:pt>
                <c:pt idx="25">
                  <c:v>30.869158878504674</c:v>
                </c:pt>
                <c:pt idx="26">
                  <c:v>30.869158878504674</c:v>
                </c:pt>
                <c:pt idx="27">
                  <c:v>30.869158878504674</c:v>
                </c:pt>
                <c:pt idx="28">
                  <c:v>30.869158878504674</c:v>
                </c:pt>
                <c:pt idx="29">
                  <c:v>30.869158878504674</c:v>
                </c:pt>
                <c:pt idx="30">
                  <c:v>30.869158878504674</c:v>
                </c:pt>
                <c:pt idx="31">
                  <c:v>30.869158878504674</c:v>
                </c:pt>
                <c:pt idx="32">
                  <c:v>30.869158878504674</c:v>
                </c:pt>
                <c:pt idx="33">
                  <c:v>30.869158878504674</c:v>
                </c:pt>
                <c:pt idx="34">
                  <c:v>30.869158878504674</c:v>
                </c:pt>
                <c:pt idx="35">
                  <c:v>30.869158878504674</c:v>
                </c:pt>
                <c:pt idx="36">
                  <c:v>30.869158878504674</c:v>
                </c:pt>
                <c:pt idx="37">
                  <c:v>30.869158878504674</c:v>
                </c:pt>
                <c:pt idx="38">
                  <c:v>30.869158878504674</c:v>
                </c:pt>
                <c:pt idx="39">
                  <c:v>30.869158878504674</c:v>
                </c:pt>
                <c:pt idx="40">
                  <c:v>30.869158878504674</c:v>
                </c:pt>
                <c:pt idx="41">
                  <c:v>30.869158878504674</c:v>
                </c:pt>
                <c:pt idx="42">
                  <c:v>30.869158878504674</c:v>
                </c:pt>
                <c:pt idx="43">
                  <c:v>30.869158878504674</c:v>
                </c:pt>
                <c:pt idx="44">
                  <c:v>30.869158878504674</c:v>
                </c:pt>
                <c:pt idx="45">
                  <c:v>30.869158878504674</c:v>
                </c:pt>
                <c:pt idx="46">
                  <c:v>30.869158878504674</c:v>
                </c:pt>
                <c:pt idx="47">
                  <c:v>30.869158878504674</c:v>
                </c:pt>
                <c:pt idx="48">
                  <c:v>30.869158878504674</c:v>
                </c:pt>
                <c:pt idx="49">
                  <c:v>30.869158878504674</c:v>
                </c:pt>
                <c:pt idx="50">
                  <c:v>30.869158878504674</c:v>
                </c:pt>
                <c:pt idx="51">
                  <c:v>30.869158878504674</c:v>
                </c:pt>
                <c:pt idx="52">
                  <c:v>30.869158878504674</c:v>
                </c:pt>
                <c:pt idx="53">
                  <c:v>30.869158878504674</c:v>
                </c:pt>
                <c:pt idx="54">
                  <c:v>30.869158878504674</c:v>
                </c:pt>
                <c:pt idx="55">
                  <c:v>30.869158878504674</c:v>
                </c:pt>
                <c:pt idx="56">
                  <c:v>30.869158878504674</c:v>
                </c:pt>
                <c:pt idx="57">
                  <c:v>30.869158878504674</c:v>
                </c:pt>
                <c:pt idx="58">
                  <c:v>30.869158878504674</c:v>
                </c:pt>
                <c:pt idx="59">
                  <c:v>30.869158878504674</c:v>
                </c:pt>
                <c:pt idx="60">
                  <c:v>30.869158878504674</c:v>
                </c:pt>
                <c:pt idx="61">
                  <c:v>30.869158878504674</c:v>
                </c:pt>
                <c:pt idx="62">
                  <c:v>30.869158878504674</c:v>
                </c:pt>
                <c:pt idx="63">
                  <c:v>30.869158878504674</c:v>
                </c:pt>
                <c:pt idx="64">
                  <c:v>30.869158878504674</c:v>
                </c:pt>
                <c:pt idx="65">
                  <c:v>30.869158878504674</c:v>
                </c:pt>
                <c:pt idx="66">
                  <c:v>30.869158878504674</c:v>
                </c:pt>
                <c:pt idx="67">
                  <c:v>30.869158878504674</c:v>
                </c:pt>
                <c:pt idx="68">
                  <c:v>30.869158878504674</c:v>
                </c:pt>
                <c:pt idx="69">
                  <c:v>30.869158878504674</c:v>
                </c:pt>
                <c:pt idx="70">
                  <c:v>30.869158878504674</c:v>
                </c:pt>
                <c:pt idx="71">
                  <c:v>30.869158878504674</c:v>
                </c:pt>
                <c:pt idx="72">
                  <c:v>30.869158878504674</c:v>
                </c:pt>
                <c:pt idx="73">
                  <c:v>30.869158878504674</c:v>
                </c:pt>
                <c:pt idx="74">
                  <c:v>30.869158878504674</c:v>
                </c:pt>
                <c:pt idx="75">
                  <c:v>30.869158878504674</c:v>
                </c:pt>
                <c:pt idx="76">
                  <c:v>30.869158878504674</c:v>
                </c:pt>
                <c:pt idx="77">
                  <c:v>30.869158878504674</c:v>
                </c:pt>
                <c:pt idx="78">
                  <c:v>30.869158878504674</c:v>
                </c:pt>
                <c:pt idx="79">
                  <c:v>30.869158878504674</c:v>
                </c:pt>
                <c:pt idx="80">
                  <c:v>30.869158878504674</c:v>
                </c:pt>
                <c:pt idx="81">
                  <c:v>30.869158878504674</c:v>
                </c:pt>
                <c:pt idx="82">
                  <c:v>30.869158878504674</c:v>
                </c:pt>
                <c:pt idx="83">
                  <c:v>30.869158878504674</c:v>
                </c:pt>
                <c:pt idx="84">
                  <c:v>30.869158878504674</c:v>
                </c:pt>
                <c:pt idx="85">
                  <c:v>30.869158878504674</c:v>
                </c:pt>
                <c:pt idx="86">
                  <c:v>30.869158878504674</c:v>
                </c:pt>
                <c:pt idx="87">
                  <c:v>30.869158878504674</c:v>
                </c:pt>
                <c:pt idx="88">
                  <c:v>30.869158878504674</c:v>
                </c:pt>
                <c:pt idx="89">
                  <c:v>30.869158878504674</c:v>
                </c:pt>
                <c:pt idx="90">
                  <c:v>30.869158878504674</c:v>
                </c:pt>
                <c:pt idx="91">
                  <c:v>30.869158878504674</c:v>
                </c:pt>
                <c:pt idx="92">
                  <c:v>30.869158878504674</c:v>
                </c:pt>
                <c:pt idx="93">
                  <c:v>30.869158878504674</c:v>
                </c:pt>
                <c:pt idx="94">
                  <c:v>30.869158878504674</c:v>
                </c:pt>
                <c:pt idx="95">
                  <c:v>30.869158878504674</c:v>
                </c:pt>
                <c:pt idx="96">
                  <c:v>30.869158878504674</c:v>
                </c:pt>
                <c:pt idx="97">
                  <c:v>30.869158878504674</c:v>
                </c:pt>
                <c:pt idx="98">
                  <c:v>30.869158878504674</c:v>
                </c:pt>
                <c:pt idx="99">
                  <c:v>30.869158878504674</c:v>
                </c:pt>
                <c:pt idx="100">
                  <c:v>30.869158878504674</c:v>
                </c:pt>
                <c:pt idx="101">
                  <c:v>30.869158878504674</c:v>
                </c:pt>
                <c:pt idx="102">
                  <c:v>30.869158878504674</c:v>
                </c:pt>
                <c:pt idx="103">
                  <c:v>30.869158878504674</c:v>
                </c:pt>
                <c:pt idx="104">
                  <c:v>30.869158878504674</c:v>
                </c:pt>
                <c:pt idx="105">
                  <c:v>30.869158878504674</c:v>
                </c:pt>
                <c:pt idx="106" formatCode="General">
                  <c:v>30.869158878504674</c:v>
                </c:pt>
                <c:pt idx="107" formatCode="General">
                  <c:v>30.869158878504674</c:v>
                </c:pt>
              </c:numCache>
            </c:numRef>
          </c:val>
        </c:ser>
        <c:ser>
          <c:idx val="2"/>
          <c:order val="2"/>
          <c:tx>
            <c:strRef>
              <c:f>Sheet1!$J$21</c:f>
              <c:strCache>
                <c:ptCount val="1"/>
                <c:pt idx="0">
                  <c:v>ULR</c:v>
                </c:pt>
              </c:strCache>
            </c:strRef>
          </c:tx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107"/>
              <c:layout/>
              <c:dLblPos val="r"/>
              <c:showVal val="1"/>
            </c:dLbl>
            <c:delete val="1"/>
            <c:numFmt formatCode="#,##0.00" sourceLinked="0"/>
          </c:dLbls>
          <c:cat>
            <c:numRef>
              <c:f>Sheet1!$C$22:$C$129</c:f>
              <c:numCache>
                <c:formatCode>mmm\-yy</c:formatCode>
                <c:ptCount val="10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</c:numCache>
            </c:numRef>
          </c:cat>
          <c:val>
            <c:numRef>
              <c:f>Sheet1!$J$22:$J$129</c:f>
              <c:numCache>
                <c:formatCode>0.00</c:formatCode>
                <c:ptCount val="108"/>
                <c:pt idx="0">
                  <c:v>107.11598130841122</c:v>
                </c:pt>
                <c:pt idx="1">
                  <c:v>107.11598130841122</c:v>
                </c:pt>
                <c:pt idx="2">
                  <c:v>107.11598130841122</c:v>
                </c:pt>
                <c:pt idx="3">
                  <c:v>107.11598130841122</c:v>
                </c:pt>
                <c:pt idx="4">
                  <c:v>107.11598130841122</c:v>
                </c:pt>
                <c:pt idx="5">
                  <c:v>107.11598130841122</c:v>
                </c:pt>
                <c:pt idx="6">
                  <c:v>107.11598130841122</c:v>
                </c:pt>
                <c:pt idx="7">
                  <c:v>107.11598130841122</c:v>
                </c:pt>
                <c:pt idx="8">
                  <c:v>107.11598130841122</c:v>
                </c:pt>
                <c:pt idx="9">
                  <c:v>107.11598130841122</c:v>
                </c:pt>
                <c:pt idx="10">
                  <c:v>107.11598130841122</c:v>
                </c:pt>
                <c:pt idx="11">
                  <c:v>107.11598130841122</c:v>
                </c:pt>
                <c:pt idx="12">
                  <c:v>107.11598130841122</c:v>
                </c:pt>
                <c:pt idx="13">
                  <c:v>107.11598130841122</c:v>
                </c:pt>
                <c:pt idx="14">
                  <c:v>107.11598130841122</c:v>
                </c:pt>
                <c:pt idx="15">
                  <c:v>107.11598130841122</c:v>
                </c:pt>
                <c:pt idx="16">
                  <c:v>107.11598130841122</c:v>
                </c:pt>
                <c:pt idx="17">
                  <c:v>107.11598130841122</c:v>
                </c:pt>
                <c:pt idx="18">
                  <c:v>107.11598130841122</c:v>
                </c:pt>
                <c:pt idx="19">
                  <c:v>107.11598130841122</c:v>
                </c:pt>
                <c:pt idx="20">
                  <c:v>107.11598130841122</c:v>
                </c:pt>
                <c:pt idx="21">
                  <c:v>107.11598130841122</c:v>
                </c:pt>
                <c:pt idx="22">
                  <c:v>107.11598130841122</c:v>
                </c:pt>
                <c:pt idx="23">
                  <c:v>107.11598130841122</c:v>
                </c:pt>
                <c:pt idx="24">
                  <c:v>107.11598130841122</c:v>
                </c:pt>
                <c:pt idx="25">
                  <c:v>107.11598130841122</c:v>
                </c:pt>
                <c:pt idx="26">
                  <c:v>107.11598130841122</c:v>
                </c:pt>
                <c:pt idx="27">
                  <c:v>107.11598130841122</c:v>
                </c:pt>
                <c:pt idx="28">
                  <c:v>107.11598130841122</c:v>
                </c:pt>
                <c:pt idx="29">
                  <c:v>107.11598130841122</c:v>
                </c:pt>
                <c:pt idx="30">
                  <c:v>107.11598130841122</c:v>
                </c:pt>
                <c:pt idx="31">
                  <c:v>107.11598130841122</c:v>
                </c:pt>
                <c:pt idx="32">
                  <c:v>107.11598130841122</c:v>
                </c:pt>
                <c:pt idx="33">
                  <c:v>107.11598130841122</c:v>
                </c:pt>
                <c:pt idx="34">
                  <c:v>107.11598130841122</c:v>
                </c:pt>
                <c:pt idx="35">
                  <c:v>107.11598130841122</c:v>
                </c:pt>
                <c:pt idx="36">
                  <c:v>107.11598130841122</c:v>
                </c:pt>
                <c:pt idx="37">
                  <c:v>107.11598130841122</c:v>
                </c:pt>
                <c:pt idx="38">
                  <c:v>107.11598130841122</c:v>
                </c:pt>
                <c:pt idx="39">
                  <c:v>107.11598130841122</c:v>
                </c:pt>
                <c:pt idx="40">
                  <c:v>107.11598130841122</c:v>
                </c:pt>
                <c:pt idx="41">
                  <c:v>107.11598130841122</c:v>
                </c:pt>
                <c:pt idx="42">
                  <c:v>107.11598130841122</c:v>
                </c:pt>
                <c:pt idx="43">
                  <c:v>107.11598130841122</c:v>
                </c:pt>
                <c:pt idx="44">
                  <c:v>107.11598130841122</c:v>
                </c:pt>
                <c:pt idx="45">
                  <c:v>107.11598130841122</c:v>
                </c:pt>
                <c:pt idx="46">
                  <c:v>107.11598130841122</c:v>
                </c:pt>
                <c:pt idx="47">
                  <c:v>107.11598130841122</c:v>
                </c:pt>
                <c:pt idx="48">
                  <c:v>107.11598130841122</c:v>
                </c:pt>
                <c:pt idx="49">
                  <c:v>107.11598130841122</c:v>
                </c:pt>
                <c:pt idx="50">
                  <c:v>107.11598130841122</c:v>
                </c:pt>
                <c:pt idx="51">
                  <c:v>107.11598130841122</c:v>
                </c:pt>
                <c:pt idx="52">
                  <c:v>107.11598130841122</c:v>
                </c:pt>
                <c:pt idx="53">
                  <c:v>107.11598130841122</c:v>
                </c:pt>
                <c:pt idx="54">
                  <c:v>107.11598130841122</c:v>
                </c:pt>
                <c:pt idx="55">
                  <c:v>107.11598130841122</c:v>
                </c:pt>
                <c:pt idx="56">
                  <c:v>107.11598130841122</c:v>
                </c:pt>
                <c:pt idx="57">
                  <c:v>107.11598130841122</c:v>
                </c:pt>
                <c:pt idx="58">
                  <c:v>107.11598130841122</c:v>
                </c:pt>
                <c:pt idx="59">
                  <c:v>107.11598130841122</c:v>
                </c:pt>
                <c:pt idx="60">
                  <c:v>107.11598130841122</c:v>
                </c:pt>
                <c:pt idx="61">
                  <c:v>107.11598130841122</c:v>
                </c:pt>
                <c:pt idx="62">
                  <c:v>107.11598130841122</c:v>
                </c:pt>
                <c:pt idx="63">
                  <c:v>107.11598130841122</c:v>
                </c:pt>
                <c:pt idx="64">
                  <c:v>107.11598130841122</c:v>
                </c:pt>
                <c:pt idx="65">
                  <c:v>107.11598130841122</c:v>
                </c:pt>
                <c:pt idx="66">
                  <c:v>107.11598130841122</c:v>
                </c:pt>
                <c:pt idx="67">
                  <c:v>107.11598130841122</c:v>
                </c:pt>
                <c:pt idx="68">
                  <c:v>107.11598130841122</c:v>
                </c:pt>
                <c:pt idx="69">
                  <c:v>107.11598130841122</c:v>
                </c:pt>
                <c:pt idx="70">
                  <c:v>107.11598130841122</c:v>
                </c:pt>
                <c:pt idx="71">
                  <c:v>107.11598130841122</c:v>
                </c:pt>
                <c:pt idx="72">
                  <c:v>107.11598130841122</c:v>
                </c:pt>
                <c:pt idx="73">
                  <c:v>107.11598130841122</c:v>
                </c:pt>
                <c:pt idx="74">
                  <c:v>107.11598130841122</c:v>
                </c:pt>
                <c:pt idx="75">
                  <c:v>107.11598130841122</c:v>
                </c:pt>
                <c:pt idx="76">
                  <c:v>107.11598130841122</c:v>
                </c:pt>
                <c:pt idx="77">
                  <c:v>107.11598130841122</c:v>
                </c:pt>
                <c:pt idx="78">
                  <c:v>107.11598130841122</c:v>
                </c:pt>
                <c:pt idx="79">
                  <c:v>107.11598130841122</c:v>
                </c:pt>
                <c:pt idx="80">
                  <c:v>107.11598130841122</c:v>
                </c:pt>
                <c:pt idx="81">
                  <c:v>107.11598130841122</c:v>
                </c:pt>
                <c:pt idx="82">
                  <c:v>107.11598130841122</c:v>
                </c:pt>
                <c:pt idx="83">
                  <c:v>107.11598130841122</c:v>
                </c:pt>
                <c:pt idx="84">
                  <c:v>107.11598130841122</c:v>
                </c:pt>
                <c:pt idx="85">
                  <c:v>107.11598130841122</c:v>
                </c:pt>
                <c:pt idx="86">
                  <c:v>107.11598130841122</c:v>
                </c:pt>
                <c:pt idx="87">
                  <c:v>107.11598130841122</c:v>
                </c:pt>
                <c:pt idx="88">
                  <c:v>107.11598130841122</c:v>
                </c:pt>
                <c:pt idx="89">
                  <c:v>107.11598130841122</c:v>
                </c:pt>
                <c:pt idx="90">
                  <c:v>107.11598130841122</c:v>
                </c:pt>
                <c:pt idx="91">
                  <c:v>107.11598130841122</c:v>
                </c:pt>
                <c:pt idx="92">
                  <c:v>107.11598130841122</c:v>
                </c:pt>
                <c:pt idx="93">
                  <c:v>107.11598130841122</c:v>
                </c:pt>
                <c:pt idx="94">
                  <c:v>107.11598130841122</c:v>
                </c:pt>
                <c:pt idx="95">
                  <c:v>107.11598130841122</c:v>
                </c:pt>
                <c:pt idx="96">
                  <c:v>107.11598130841122</c:v>
                </c:pt>
                <c:pt idx="97">
                  <c:v>107.11598130841122</c:v>
                </c:pt>
                <c:pt idx="98">
                  <c:v>107.11598130841122</c:v>
                </c:pt>
                <c:pt idx="99">
                  <c:v>107.11598130841122</c:v>
                </c:pt>
                <c:pt idx="100">
                  <c:v>107.11598130841122</c:v>
                </c:pt>
                <c:pt idx="101">
                  <c:v>107.11598130841122</c:v>
                </c:pt>
                <c:pt idx="102">
                  <c:v>107.11598130841122</c:v>
                </c:pt>
                <c:pt idx="103">
                  <c:v>107.11598130841122</c:v>
                </c:pt>
                <c:pt idx="104">
                  <c:v>107.11598130841122</c:v>
                </c:pt>
                <c:pt idx="105">
                  <c:v>107.11598130841122</c:v>
                </c:pt>
                <c:pt idx="106" formatCode="General">
                  <c:v>107.11598130841122</c:v>
                </c:pt>
                <c:pt idx="107" formatCode="General">
                  <c:v>107.11598130841122</c:v>
                </c:pt>
              </c:numCache>
            </c:numRef>
          </c:val>
        </c:ser>
        <c:dLbls/>
        <c:marker val="1"/>
        <c:axId val="149153664"/>
        <c:axId val="149155200"/>
      </c:lineChart>
      <c:dateAx>
        <c:axId val="149153664"/>
        <c:scaling>
          <c:orientation val="minMax"/>
        </c:scaling>
        <c:axPos val="b"/>
        <c:numFmt formatCode="mmm\-yy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9155200"/>
        <c:crosses val="autoZero"/>
        <c:lblOffset val="100"/>
        <c:baseTimeUnit val="months"/>
        <c:majorUnit val="1"/>
        <c:majorTimeUnit val="months"/>
      </c:dateAx>
      <c:valAx>
        <c:axId val="149155200"/>
        <c:scaling>
          <c:orientation val="minMax"/>
        </c:scaling>
        <c:axPos val="l"/>
        <c:numFmt formatCode="0.00" sourceLinked="1"/>
        <c:tickLblPos val="nextTo"/>
        <c:crossAx val="149153664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dashboardtemplates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438149</xdr:colOff>
      <xdr:row>1</xdr:row>
      <xdr:rowOff>76200</xdr:rowOff>
    </xdr:from>
    <xdr:to>
      <xdr:col>28</xdr:col>
      <xdr:colOff>133349</xdr:colOff>
      <xdr:row>24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438148</xdr:colOff>
      <xdr:row>21</xdr:row>
      <xdr:rowOff>85725</xdr:rowOff>
    </xdr:from>
    <xdr:to>
      <xdr:col>28</xdr:col>
      <xdr:colOff>133348</xdr:colOff>
      <xdr:row>42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333375</xdr:colOff>
      <xdr:row>19</xdr:row>
      <xdr:rowOff>76200</xdr:rowOff>
    </xdr:from>
    <xdr:to>
      <xdr:col>19</xdr:col>
      <xdr:colOff>438150</xdr:colOff>
      <xdr:row>29</xdr:row>
      <xdr:rowOff>38100</xdr:rowOff>
    </xdr:to>
    <xdr:pic>
      <xdr:nvPicPr>
        <xdr:cNvPr id="1025" name="Picture 1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34425" y="2343150"/>
          <a:ext cx="2771775" cy="129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C21:J129" totalsRowShown="0">
  <autoFilter ref="C21:J129"/>
  <tableColumns count="8">
    <tableColumn id="1" name="Date" dataDxfId="6"/>
    <tableColumn id="2" name="Attendance"/>
    <tableColumn id="3" name="Average" dataDxfId="5">
      <calculatedColumnFormula>AVERAGE([Attendance])</calculatedColumnFormula>
    </tableColumn>
    <tableColumn id="4" name="Upper" dataDxfId="4">
      <calculatedColumnFormula>Table1[[#This Row],[Average]]+(2.66*Table1[[#This Row],[Avg MR]])</calculatedColumnFormula>
    </tableColumn>
    <tableColumn id="5" name="Lower" dataDxfId="3">
      <calculatedColumnFormula>Table1[[#This Row],[Average]]-(2.66*Table1[[#This Row],[Avg MR]])</calculatedColumnFormula>
    </tableColumn>
    <tableColumn id="6" name="Moving Range" dataDxfId="2">
      <calculatedColumnFormula>ABS(Table1[[#This Row],[Attendance]]-D21)</calculatedColumnFormula>
    </tableColumn>
    <tableColumn id="7" name="Avg MR" dataDxfId="1">
      <calculatedColumnFormula>AVERAGE([Moving Range])</calculatedColumnFormula>
    </tableColumn>
    <tableColumn id="8" name="ULR" dataDxfId="0">
      <calculatedColumnFormula>3.47*Table1[[#This Row],[Avg MR]]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129"/>
  <sheetViews>
    <sheetView showGridLines="0" tabSelected="1" topLeftCell="J1" workbookViewId="0">
      <selection activeCell="L34" sqref="L34"/>
    </sheetView>
  </sheetViews>
  <sheetFormatPr defaultRowHeight="10.5"/>
  <cols>
    <col min="3" max="3" width="7.83203125" bestFit="1" customWidth="1"/>
    <col min="4" max="4" width="13.83203125" bestFit="1" customWidth="1"/>
    <col min="5" max="7" width="12.1640625" bestFit="1" customWidth="1"/>
    <col min="8" max="8" width="16.83203125" bestFit="1" customWidth="1"/>
    <col min="9" max="10" width="12.1640625" bestFit="1" customWidth="1"/>
    <col min="11" max="12" width="5.1640625" bestFit="1" customWidth="1"/>
  </cols>
  <sheetData>
    <row r="3" spans="3:12">
      <c r="C3" s="2"/>
      <c r="D3" s="5">
        <v>2013</v>
      </c>
      <c r="E3" s="3">
        <v>2012</v>
      </c>
      <c r="F3" s="3">
        <v>2011</v>
      </c>
      <c r="G3" s="3">
        <v>2010</v>
      </c>
      <c r="H3" s="3">
        <v>2009</v>
      </c>
      <c r="I3" s="3">
        <v>2008</v>
      </c>
      <c r="J3" s="3">
        <v>2007</v>
      </c>
      <c r="K3" s="3">
        <v>2006</v>
      </c>
      <c r="L3" s="3">
        <v>2005</v>
      </c>
    </row>
    <row r="4" spans="3:12">
      <c r="C4" s="3" t="s">
        <v>14</v>
      </c>
      <c r="D4" s="2">
        <v>242</v>
      </c>
      <c r="E4" s="2">
        <v>270</v>
      </c>
      <c r="F4" s="2">
        <v>242</v>
      </c>
      <c r="G4" s="2">
        <v>286</v>
      </c>
      <c r="H4" s="2">
        <v>279</v>
      </c>
      <c r="I4" s="2">
        <v>292</v>
      </c>
      <c r="J4" s="2">
        <v>314</v>
      </c>
      <c r="K4" s="2">
        <v>322</v>
      </c>
      <c r="L4" s="2">
        <v>315</v>
      </c>
    </row>
    <row r="5" spans="3:12">
      <c r="C5" s="3" t="s">
        <v>0</v>
      </c>
      <c r="D5" s="2">
        <v>237</v>
      </c>
      <c r="E5" s="2">
        <v>240</v>
      </c>
      <c r="F5" s="2">
        <v>256</v>
      </c>
      <c r="G5" s="2">
        <v>235</v>
      </c>
      <c r="H5" s="2">
        <v>290</v>
      </c>
      <c r="I5" s="2">
        <v>292</v>
      </c>
      <c r="J5" s="2">
        <v>280</v>
      </c>
      <c r="K5" s="2">
        <v>298</v>
      </c>
      <c r="L5" s="2">
        <v>311</v>
      </c>
    </row>
    <row r="6" spans="3:12">
      <c r="C6" s="3" t="s">
        <v>1</v>
      </c>
      <c r="D6" s="2">
        <v>277</v>
      </c>
      <c r="E6" s="2">
        <v>243</v>
      </c>
      <c r="F6" s="2">
        <v>257</v>
      </c>
      <c r="G6" s="2">
        <v>311</v>
      </c>
      <c r="H6" s="2">
        <v>275</v>
      </c>
      <c r="I6" s="2">
        <v>366</v>
      </c>
      <c r="J6" s="2">
        <v>297</v>
      </c>
      <c r="K6" s="2">
        <v>319</v>
      </c>
      <c r="L6" s="2">
        <v>395</v>
      </c>
    </row>
    <row r="7" spans="3:12">
      <c r="C7" s="3" t="s">
        <v>2</v>
      </c>
      <c r="D7" s="2">
        <v>222</v>
      </c>
      <c r="E7" s="2">
        <v>322</v>
      </c>
      <c r="F7" s="2">
        <v>348</v>
      </c>
      <c r="G7" s="2">
        <v>295</v>
      </c>
      <c r="H7" s="2">
        <v>354</v>
      </c>
      <c r="I7" s="2">
        <v>306</v>
      </c>
      <c r="J7" s="2">
        <v>346</v>
      </c>
      <c r="K7" s="2">
        <v>400</v>
      </c>
      <c r="L7" s="2">
        <v>324</v>
      </c>
    </row>
    <row r="8" spans="3:12">
      <c r="C8" s="3" t="s">
        <v>3</v>
      </c>
      <c r="D8" s="2">
        <v>235</v>
      </c>
      <c r="E8" s="2">
        <v>229</v>
      </c>
      <c r="F8" s="2">
        <v>229</v>
      </c>
      <c r="G8" s="2">
        <v>242</v>
      </c>
      <c r="H8" s="2">
        <v>273</v>
      </c>
      <c r="I8" s="2">
        <v>312</v>
      </c>
      <c r="J8" s="2">
        <v>274</v>
      </c>
      <c r="K8" s="2">
        <v>300</v>
      </c>
      <c r="L8" s="2">
        <v>330</v>
      </c>
    </row>
    <row r="9" spans="3:12">
      <c r="C9" s="3" t="s">
        <v>4</v>
      </c>
      <c r="D9" s="2">
        <v>197</v>
      </c>
      <c r="E9" s="2">
        <v>219</v>
      </c>
      <c r="F9" s="2">
        <v>226</v>
      </c>
      <c r="G9" s="2">
        <v>236</v>
      </c>
      <c r="H9" s="2">
        <v>242</v>
      </c>
      <c r="I9" s="2">
        <v>268</v>
      </c>
      <c r="J9" s="2">
        <v>253</v>
      </c>
      <c r="K9" s="2">
        <v>298</v>
      </c>
      <c r="L9" s="2">
        <v>313</v>
      </c>
    </row>
    <row r="10" spans="3:12">
      <c r="C10" s="3" t="s">
        <v>5</v>
      </c>
      <c r="D10" s="2">
        <v>203</v>
      </c>
      <c r="E10" s="2">
        <v>197</v>
      </c>
      <c r="F10" s="2">
        <v>183</v>
      </c>
      <c r="G10" s="2">
        <v>212</v>
      </c>
      <c r="H10" s="2">
        <v>212</v>
      </c>
      <c r="I10" s="2">
        <v>282</v>
      </c>
      <c r="J10" s="2">
        <v>252</v>
      </c>
      <c r="K10" s="2">
        <v>283</v>
      </c>
      <c r="L10" s="2">
        <v>275</v>
      </c>
    </row>
    <row r="11" spans="3:12">
      <c r="C11" s="3" t="s">
        <v>6</v>
      </c>
      <c r="D11" s="2">
        <v>210</v>
      </c>
      <c r="E11" s="2">
        <v>211</v>
      </c>
      <c r="F11" s="2">
        <v>212</v>
      </c>
      <c r="G11" s="2">
        <v>221</v>
      </c>
      <c r="H11" s="2">
        <v>247</v>
      </c>
      <c r="I11" s="2">
        <v>272</v>
      </c>
      <c r="J11" s="2">
        <v>254</v>
      </c>
      <c r="K11" s="2">
        <v>292</v>
      </c>
      <c r="L11" s="2">
        <v>276</v>
      </c>
    </row>
    <row r="12" spans="3:12">
      <c r="C12" s="3" t="s">
        <v>7</v>
      </c>
      <c r="D12" s="2">
        <v>202</v>
      </c>
      <c r="E12" s="2">
        <v>213</v>
      </c>
      <c r="F12" s="2">
        <v>223</v>
      </c>
      <c r="G12" s="2">
        <v>266</v>
      </c>
      <c r="H12" s="2">
        <v>236</v>
      </c>
      <c r="I12" s="2">
        <v>319</v>
      </c>
      <c r="J12" s="2">
        <v>305</v>
      </c>
      <c r="K12" s="2">
        <v>313</v>
      </c>
      <c r="L12" s="2">
        <v>305</v>
      </c>
    </row>
    <row r="13" spans="3:12">
      <c r="C13" s="3" t="s">
        <v>8</v>
      </c>
      <c r="D13" s="2">
        <v>219</v>
      </c>
      <c r="E13" s="2">
        <v>221</v>
      </c>
      <c r="F13" s="2">
        <v>229</v>
      </c>
      <c r="G13" s="2">
        <v>240</v>
      </c>
      <c r="H13" s="2">
        <v>243</v>
      </c>
      <c r="I13" s="2">
        <v>259</v>
      </c>
      <c r="J13" s="2">
        <v>280</v>
      </c>
      <c r="K13" s="2">
        <v>300</v>
      </c>
      <c r="L13" s="2">
        <v>311</v>
      </c>
    </row>
    <row r="14" spans="3:12">
      <c r="C14" s="3" t="s">
        <v>9</v>
      </c>
      <c r="D14" s="2" t="s">
        <v>10</v>
      </c>
      <c r="E14" s="2">
        <v>234</v>
      </c>
      <c r="F14" s="2">
        <v>272</v>
      </c>
      <c r="G14" s="2">
        <v>278</v>
      </c>
      <c r="H14" s="2">
        <v>289</v>
      </c>
      <c r="I14" s="2">
        <v>280</v>
      </c>
      <c r="J14" s="2">
        <v>315</v>
      </c>
      <c r="K14" s="2">
        <v>281</v>
      </c>
      <c r="L14" s="2">
        <v>340</v>
      </c>
    </row>
    <row r="15" spans="3:12">
      <c r="C15" s="3" t="s">
        <v>11</v>
      </c>
      <c r="D15" s="2" t="s">
        <v>10</v>
      </c>
      <c r="E15" s="2">
        <v>237</v>
      </c>
      <c r="F15" s="2">
        <v>266</v>
      </c>
      <c r="G15" s="2">
        <v>255</v>
      </c>
      <c r="H15" s="2">
        <v>237</v>
      </c>
      <c r="I15" s="2">
        <v>276</v>
      </c>
      <c r="J15" s="2">
        <v>301</v>
      </c>
      <c r="K15" s="2">
        <v>356</v>
      </c>
      <c r="L15" s="2">
        <v>349</v>
      </c>
    </row>
    <row r="16" spans="3:12" hidden="1">
      <c r="C16" s="2" t="s">
        <v>12</v>
      </c>
      <c r="D16" s="2" t="s">
        <v>10</v>
      </c>
      <c r="E16" s="2">
        <v>236</v>
      </c>
      <c r="F16" s="2">
        <v>245</v>
      </c>
      <c r="G16" s="2">
        <v>256</v>
      </c>
      <c r="H16" s="2">
        <v>265</v>
      </c>
      <c r="I16" s="2">
        <v>294</v>
      </c>
      <c r="J16" s="2">
        <v>289</v>
      </c>
      <c r="K16" s="2">
        <v>314</v>
      </c>
      <c r="L16" s="2">
        <v>320</v>
      </c>
    </row>
    <row r="17" spans="3:12" hidden="1">
      <c r="C17" s="2" t="s">
        <v>13</v>
      </c>
      <c r="D17" s="2" t="s">
        <v>10</v>
      </c>
      <c r="E17" s="2">
        <v>9</v>
      </c>
      <c r="F17" s="2">
        <v>11</v>
      </c>
      <c r="G17" s="2">
        <v>8</v>
      </c>
      <c r="H17" s="2">
        <v>29</v>
      </c>
      <c r="I17" s="2">
        <v>-4</v>
      </c>
      <c r="J17" s="2">
        <v>24</v>
      </c>
      <c r="K17" s="2">
        <v>7</v>
      </c>
      <c r="L17" s="2" t="s">
        <v>10</v>
      </c>
    </row>
    <row r="21" spans="3:12">
      <c r="C21" t="s">
        <v>15</v>
      </c>
      <c r="D21" t="s">
        <v>16</v>
      </c>
      <c r="E21" t="s">
        <v>17</v>
      </c>
      <c r="F21" t="s">
        <v>18</v>
      </c>
      <c r="G21" t="s">
        <v>19</v>
      </c>
      <c r="H21" t="s">
        <v>20</v>
      </c>
      <c r="I21" t="s">
        <v>21</v>
      </c>
      <c r="J21" t="s">
        <v>22</v>
      </c>
    </row>
    <row r="22" spans="3:12">
      <c r="C22" s="1">
        <v>38353</v>
      </c>
      <c r="D22" s="4">
        <v>315</v>
      </c>
      <c r="E22" s="4">
        <f>AVERAGE([Attendance])</f>
        <v>272.43396226415092</v>
      </c>
      <c r="F22" s="4">
        <f>Table1[[#This Row],[Average]]+(2.66*Table1[[#This Row],[Avg MR]])</f>
        <v>354.54592488097336</v>
      </c>
      <c r="G22" s="4">
        <f>Table1[[#This Row],[Average]]-(2.66*Table1[[#This Row],[Avg MR]])</f>
        <v>190.32199964732848</v>
      </c>
      <c r="H22" s="4"/>
      <c r="I22" s="4">
        <f>AVERAGE([Moving Range])</f>
        <v>30.869158878504674</v>
      </c>
      <c r="J22" s="4">
        <f>3.47*Table1[[#This Row],[Avg MR]]</f>
        <v>107.11598130841122</v>
      </c>
    </row>
    <row r="23" spans="3:12">
      <c r="C23" s="1">
        <v>38384</v>
      </c>
      <c r="D23" s="4">
        <v>311</v>
      </c>
      <c r="E23" s="4">
        <f>AVERAGE([Attendance])</f>
        <v>272.43396226415092</v>
      </c>
      <c r="F23" s="4">
        <f>Table1[[#This Row],[Average]]+(2.66*Table1[[#This Row],[Avg MR]])</f>
        <v>354.54592488097336</v>
      </c>
      <c r="G23" s="4">
        <f>Table1[[#This Row],[Average]]-(2.66*Table1[[#This Row],[Avg MR]])</f>
        <v>190.32199964732848</v>
      </c>
      <c r="H23" s="4">
        <f>ABS(Table1[[#This Row],[Attendance]]-D22)</f>
        <v>4</v>
      </c>
      <c r="I23" s="4">
        <f>AVERAGE([Moving Range])</f>
        <v>30.869158878504674</v>
      </c>
      <c r="J23" s="4">
        <f>3.47*Table1[[#This Row],[Avg MR]]</f>
        <v>107.11598130841122</v>
      </c>
    </row>
    <row r="24" spans="3:12">
      <c r="C24" s="1">
        <v>38412</v>
      </c>
      <c r="D24" s="4">
        <v>395</v>
      </c>
      <c r="E24" s="4">
        <f>AVERAGE([Attendance])</f>
        <v>272.43396226415092</v>
      </c>
      <c r="F24" s="4">
        <f>Table1[[#This Row],[Average]]+(2.66*Table1[[#This Row],[Avg MR]])</f>
        <v>354.54592488097336</v>
      </c>
      <c r="G24" s="4">
        <f>Table1[[#This Row],[Average]]-(2.66*Table1[[#This Row],[Avg MR]])</f>
        <v>190.32199964732848</v>
      </c>
      <c r="H24" s="4">
        <f>ABS(Table1[[#This Row],[Attendance]]-D23)</f>
        <v>84</v>
      </c>
      <c r="I24" s="4">
        <f>AVERAGE([Moving Range])</f>
        <v>30.869158878504674</v>
      </c>
      <c r="J24" s="4">
        <f>3.47*Table1[[#This Row],[Avg MR]]</f>
        <v>107.11598130841122</v>
      </c>
    </row>
    <row r="25" spans="3:12">
      <c r="C25" s="1">
        <v>38443</v>
      </c>
      <c r="D25" s="4">
        <v>324</v>
      </c>
      <c r="E25" s="4">
        <f>AVERAGE([Attendance])</f>
        <v>272.43396226415092</v>
      </c>
      <c r="F25" s="4">
        <f>Table1[[#This Row],[Average]]+(2.66*Table1[[#This Row],[Avg MR]])</f>
        <v>354.54592488097336</v>
      </c>
      <c r="G25" s="4">
        <f>Table1[[#This Row],[Average]]-(2.66*Table1[[#This Row],[Avg MR]])</f>
        <v>190.32199964732848</v>
      </c>
      <c r="H25" s="4">
        <f>ABS(Table1[[#This Row],[Attendance]]-D24)</f>
        <v>71</v>
      </c>
      <c r="I25" s="4">
        <f>AVERAGE([Moving Range])</f>
        <v>30.869158878504674</v>
      </c>
      <c r="J25" s="4">
        <f>3.47*Table1[[#This Row],[Avg MR]]</f>
        <v>107.11598130841122</v>
      </c>
    </row>
    <row r="26" spans="3:12">
      <c r="C26" s="1">
        <v>38473</v>
      </c>
      <c r="D26" s="4">
        <v>330</v>
      </c>
      <c r="E26" s="4">
        <f>AVERAGE([Attendance])</f>
        <v>272.43396226415092</v>
      </c>
      <c r="F26" s="4">
        <f>Table1[[#This Row],[Average]]+(2.66*Table1[[#This Row],[Avg MR]])</f>
        <v>354.54592488097336</v>
      </c>
      <c r="G26" s="4">
        <f>Table1[[#This Row],[Average]]-(2.66*Table1[[#This Row],[Avg MR]])</f>
        <v>190.32199964732848</v>
      </c>
      <c r="H26" s="4">
        <f>ABS(Table1[[#This Row],[Attendance]]-D25)</f>
        <v>6</v>
      </c>
      <c r="I26" s="4">
        <f>AVERAGE([Moving Range])</f>
        <v>30.869158878504674</v>
      </c>
      <c r="J26" s="4">
        <f>3.47*Table1[[#This Row],[Avg MR]]</f>
        <v>107.11598130841122</v>
      </c>
    </row>
    <row r="27" spans="3:12">
      <c r="C27" s="1">
        <v>38504</v>
      </c>
      <c r="D27" s="4">
        <v>313</v>
      </c>
      <c r="E27" s="4">
        <f>AVERAGE([Attendance])</f>
        <v>272.43396226415092</v>
      </c>
      <c r="F27" s="4">
        <f>Table1[[#This Row],[Average]]+(2.66*Table1[[#This Row],[Avg MR]])</f>
        <v>354.54592488097336</v>
      </c>
      <c r="G27" s="4">
        <f>Table1[[#This Row],[Average]]-(2.66*Table1[[#This Row],[Avg MR]])</f>
        <v>190.32199964732848</v>
      </c>
      <c r="H27" s="4">
        <f>ABS(Table1[[#This Row],[Attendance]]-D26)</f>
        <v>17</v>
      </c>
      <c r="I27" s="4">
        <f>AVERAGE([Moving Range])</f>
        <v>30.869158878504674</v>
      </c>
      <c r="J27" s="4">
        <f>3.47*Table1[[#This Row],[Avg MR]]</f>
        <v>107.11598130841122</v>
      </c>
    </row>
    <row r="28" spans="3:12">
      <c r="C28" s="1">
        <v>38534</v>
      </c>
      <c r="D28" s="4">
        <v>275</v>
      </c>
      <c r="E28" s="4">
        <f>AVERAGE([Attendance])</f>
        <v>272.43396226415092</v>
      </c>
      <c r="F28" s="4">
        <f>Table1[[#This Row],[Average]]+(2.66*Table1[[#This Row],[Avg MR]])</f>
        <v>354.54592488097336</v>
      </c>
      <c r="G28" s="4">
        <f>Table1[[#This Row],[Average]]-(2.66*Table1[[#This Row],[Avg MR]])</f>
        <v>190.32199964732848</v>
      </c>
      <c r="H28" s="4">
        <f>ABS(Table1[[#This Row],[Attendance]]-D27)</f>
        <v>38</v>
      </c>
      <c r="I28" s="4">
        <f>AVERAGE([Moving Range])</f>
        <v>30.869158878504674</v>
      </c>
      <c r="J28" s="4">
        <f>3.47*Table1[[#This Row],[Avg MR]]</f>
        <v>107.11598130841122</v>
      </c>
    </row>
    <row r="29" spans="3:12">
      <c r="C29" s="1">
        <v>38565</v>
      </c>
      <c r="D29" s="4">
        <v>276</v>
      </c>
      <c r="E29" s="4">
        <f>AVERAGE([Attendance])</f>
        <v>272.43396226415092</v>
      </c>
      <c r="F29" s="4">
        <f>Table1[[#This Row],[Average]]+(2.66*Table1[[#This Row],[Avg MR]])</f>
        <v>354.54592488097336</v>
      </c>
      <c r="G29" s="4">
        <f>Table1[[#This Row],[Average]]-(2.66*Table1[[#This Row],[Avg MR]])</f>
        <v>190.32199964732848</v>
      </c>
      <c r="H29" s="4">
        <f>ABS(Table1[[#This Row],[Attendance]]-D28)</f>
        <v>1</v>
      </c>
      <c r="I29" s="4">
        <f>AVERAGE([Moving Range])</f>
        <v>30.869158878504674</v>
      </c>
      <c r="J29" s="4">
        <f>3.47*Table1[[#This Row],[Avg MR]]</f>
        <v>107.11598130841122</v>
      </c>
    </row>
    <row r="30" spans="3:12">
      <c r="C30" s="1">
        <v>38596</v>
      </c>
      <c r="D30" s="4">
        <v>305</v>
      </c>
      <c r="E30" s="4">
        <f>AVERAGE([Attendance])</f>
        <v>272.43396226415092</v>
      </c>
      <c r="F30" s="4">
        <f>Table1[[#This Row],[Average]]+(2.66*Table1[[#This Row],[Avg MR]])</f>
        <v>354.54592488097336</v>
      </c>
      <c r="G30" s="4">
        <f>Table1[[#This Row],[Average]]-(2.66*Table1[[#This Row],[Avg MR]])</f>
        <v>190.32199964732848</v>
      </c>
      <c r="H30" s="4">
        <f>ABS(Table1[[#This Row],[Attendance]]-D29)</f>
        <v>29</v>
      </c>
      <c r="I30" s="4">
        <f>AVERAGE([Moving Range])</f>
        <v>30.869158878504674</v>
      </c>
      <c r="J30" s="4">
        <f>3.47*Table1[[#This Row],[Avg MR]]</f>
        <v>107.11598130841122</v>
      </c>
    </row>
    <row r="31" spans="3:12">
      <c r="C31" s="1">
        <v>38626</v>
      </c>
      <c r="D31" s="4">
        <v>311</v>
      </c>
      <c r="E31" s="4">
        <f>AVERAGE([Attendance])</f>
        <v>272.43396226415092</v>
      </c>
      <c r="F31" s="4">
        <f>Table1[[#This Row],[Average]]+(2.66*Table1[[#This Row],[Avg MR]])</f>
        <v>354.54592488097336</v>
      </c>
      <c r="G31" s="4">
        <f>Table1[[#This Row],[Average]]-(2.66*Table1[[#This Row],[Avg MR]])</f>
        <v>190.32199964732848</v>
      </c>
      <c r="H31" s="4">
        <f>ABS(Table1[[#This Row],[Attendance]]-D30)</f>
        <v>6</v>
      </c>
      <c r="I31" s="4">
        <f>AVERAGE([Moving Range])</f>
        <v>30.869158878504674</v>
      </c>
      <c r="J31" s="4">
        <f>3.47*Table1[[#This Row],[Avg MR]]</f>
        <v>107.11598130841122</v>
      </c>
    </row>
    <row r="32" spans="3:12">
      <c r="C32" s="1">
        <v>38657</v>
      </c>
      <c r="D32" s="4">
        <v>340</v>
      </c>
      <c r="E32" s="4">
        <f>AVERAGE([Attendance])</f>
        <v>272.43396226415092</v>
      </c>
      <c r="F32" s="4">
        <f>Table1[[#This Row],[Average]]+(2.66*Table1[[#This Row],[Avg MR]])</f>
        <v>354.54592488097336</v>
      </c>
      <c r="G32" s="4">
        <f>Table1[[#This Row],[Average]]-(2.66*Table1[[#This Row],[Avg MR]])</f>
        <v>190.32199964732848</v>
      </c>
      <c r="H32" s="4">
        <f>ABS(Table1[[#This Row],[Attendance]]-D31)</f>
        <v>29</v>
      </c>
      <c r="I32" s="4">
        <f>AVERAGE([Moving Range])</f>
        <v>30.869158878504674</v>
      </c>
      <c r="J32" s="4">
        <f>3.47*Table1[[#This Row],[Avg MR]]</f>
        <v>107.11598130841122</v>
      </c>
    </row>
    <row r="33" spans="3:10">
      <c r="C33" s="1">
        <v>38687</v>
      </c>
      <c r="D33" s="4">
        <v>349</v>
      </c>
      <c r="E33" s="4">
        <f>AVERAGE([Attendance])</f>
        <v>272.43396226415092</v>
      </c>
      <c r="F33" s="4">
        <f>Table1[[#This Row],[Average]]+(2.66*Table1[[#This Row],[Avg MR]])</f>
        <v>354.54592488097336</v>
      </c>
      <c r="G33" s="4">
        <f>Table1[[#This Row],[Average]]-(2.66*Table1[[#This Row],[Avg MR]])</f>
        <v>190.32199964732848</v>
      </c>
      <c r="H33" s="4">
        <f>ABS(Table1[[#This Row],[Attendance]]-D32)</f>
        <v>9</v>
      </c>
      <c r="I33" s="4">
        <f>AVERAGE([Moving Range])</f>
        <v>30.869158878504674</v>
      </c>
      <c r="J33" s="4">
        <f>3.47*Table1[[#This Row],[Avg MR]]</f>
        <v>107.11598130841122</v>
      </c>
    </row>
    <row r="34" spans="3:10">
      <c r="C34" s="1">
        <v>38718</v>
      </c>
      <c r="D34" s="4">
        <v>322</v>
      </c>
      <c r="E34" s="4">
        <f>AVERAGE([Attendance])</f>
        <v>272.43396226415092</v>
      </c>
      <c r="F34" s="4">
        <f>Table1[[#This Row],[Average]]+(2.66*Table1[[#This Row],[Avg MR]])</f>
        <v>354.54592488097336</v>
      </c>
      <c r="G34" s="4">
        <f>Table1[[#This Row],[Average]]-(2.66*Table1[[#This Row],[Avg MR]])</f>
        <v>190.32199964732848</v>
      </c>
      <c r="H34" s="4">
        <f>ABS(Table1[[#This Row],[Attendance]]-D33)</f>
        <v>27</v>
      </c>
      <c r="I34" s="4">
        <f>AVERAGE([Moving Range])</f>
        <v>30.869158878504674</v>
      </c>
      <c r="J34" s="4">
        <f>3.47*Table1[[#This Row],[Avg MR]]</f>
        <v>107.11598130841122</v>
      </c>
    </row>
    <row r="35" spans="3:10">
      <c r="C35" s="1">
        <v>38749</v>
      </c>
      <c r="D35" s="4">
        <v>298</v>
      </c>
      <c r="E35" s="4">
        <f>AVERAGE([Attendance])</f>
        <v>272.43396226415092</v>
      </c>
      <c r="F35" s="4">
        <f>Table1[[#This Row],[Average]]+(2.66*Table1[[#This Row],[Avg MR]])</f>
        <v>354.54592488097336</v>
      </c>
      <c r="G35" s="4">
        <f>Table1[[#This Row],[Average]]-(2.66*Table1[[#This Row],[Avg MR]])</f>
        <v>190.32199964732848</v>
      </c>
      <c r="H35" s="4">
        <f>ABS(Table1[[#This Row],[Attendance]]-D34)</f>
        <v>24</v>
      </c>
      <c r="I35" s="4">
        <f>AVERAGE([Moving Range])</f>
        <v>30.869158878504674</v>
      </c>
      <c r="J35" s="4">
        <f>3.47*Table1[[#This Row],[Avg MR]]</f>
        <v>107.11598130841122</v>
      </c>
    </row>
    <row r="36" spans="3:10">
      <c r="C36" s="1">
        <v>38777</v>
      </c>
      <c r="D36" s="4">
        <v>319</v>
      </c>
      <c r="E36" s="4">
        <f>AVERAGE([Attendance])</f>
        <v>272.43396226415092</v>
      </c>
      <c r="F36" s="4">
        <f>Table1[[#This Row],[Average]]+(2.66*Table1[[#This Row],[Avg MR]])</f>
        <v>354.54592488097336</v>
      </c>
      <c r="G36" s="4">
        <f>Table1[[#This Row],[Average]]-(2.66*Table1[[#This Row],[Avg MR]])</f>
        <v>190.32199964732848</v>
      </c>
      <c r="H36" s="4">
        <f>ABS(Table1[[#This Row],[Attendance]]-D35)</f>
        <v>21</v>
      </c>
      <c r="I36" s="4">
        <f>AVERAGE([Moving Range])</f>
        <v>30.869158878504674</v>
      </c>
      <c r="J36" s="4">
        <f>3.47*Table1[[#This Row],[Avg MR]]</f>
        <v>107.11598130841122</v>
      </c>
    </row>
    <row r="37" spans="3:10">
      <c r="C37" s="1">
        <v>38808</v>
      </c>
      <c r="D37" s="4">
        <v>400</v>
      </c>
      <c r="E37" s="4">
        <f>AVERAGE([Attendance])</f>
        <v>272.43396226415092</v>
      </c>
      <c r="F37" s="4">
        <f>Table1[[#This Row],[Average]]+(2.66*Table1[[#This Row],[Avg MR]])</f>
        <v>354.54592488097336</v>
      </c>
      <c r="G37" s="4">
        <f>Table1[[#This Row],[Average]]-(2.66*Table1[[#This Row],[Avg MR]])</f>
        <v>190.32199964732848</v>
      </c>
      <c r="H37" s="4">
        <f>ABS(Table1[[#This Row],[Attendance]]-D36)</f>
        <v>81</v>
      </c>
      <c r="I37" s="4">
        <f>AVERAGE([Moving Range])</f>
        <v>30.869158878504674</v>
      </c>
      <c r="J37" s="4">
        <f>3.47*Table1[[#This Row],[Avg MR]]</f>
        <v>107.11598130841122</v>
      </c>
    </row>
    <row r="38" spans="3:10">
      <c r="C38" s="1">
        <v>38838</v>
      </c>
      <c r="D38" s="4">
        <v>300</v>
      </c>
      <c r="E38" s="4">
        <f>AVERAGE([Attendance])</f>
        <v>272.43396226415092</v>
      </c>
      <c r="F38" s="4">
        <f>Table1[[#This Row],[Average]]+(2.66*Table1[[#This Row],[Avg MR]])</f>
        <v>354.54592488097336</v>
      </c>
      <c r="G38" s="4">
        <f>Table1[[#This Row],[Average]]-(2.66*Table1[[#This Row],[Avg MR]])</f>
        <v>190.32199964732848</v>
      </c>
      <c r="H38" s="4">
        <f>ABS(Table1[[#This Row],[Attendance]]-D37)</f>
        <v>100</v>
      </c>
      <c r="I38" s="4">
        <f>AVERAGE([Moving Range])</f>
        <v>30.869158878504674</v>
      </c>
      <c r="J38" s="4">
        <f>3.47*Table1[[#This Row],[Avg MR]]</f>
        <v>107.11598130841122</v>
      </c>
    </row>
    <row r="39" spans="3:10">
      <c r="C39" s="1">
        <v>38869</v>
      </c>
      <c r="D39" s="4">
        <v>298</v>
      </c>
      <c r="E39" s="4">
        <f>AVERAGE([Attendance])</f>
        <v>272.43396226415092</v>
      </c>
      <c r="F39" s="4">
        <f>Table1[[#This Row],[Average]]+(2.66*Table1[[#This Row],[Avg MR]])</f>
        <v>354.54592488097336</v>
      </c>
      <c r="G39" s="4">
        <f>Table1[[#This Row],[Average]]-(2.66*Table1[[#This Row],[Avg MR]])</f>
        <v>190.32199964732848</v>
      </c>
      <c r="H39" s="4">
        <f>ABS(Table1[[#This Row],[Attendance]]-D38)</f>
        <v>2</v>
      </c>
      <c r="I39" s="4">
        <f>AVERAGE([Moving Range])</f>
        <v>30.869158878504674</v>
      </c>
      <c r="J39" s="4">
        <f>3.47*Table1[[#This Row],[Avg MR]]</f>
        <v>107.11598130841122</v>
      </c>
    </row>
    <row r="40" spans="3:10">
      <c r="C40" s="1">
        <v>38899</v>
      </c>
      <c r="D40" s="4">
        <v>283</v>
      </c>
      <c r="E40" s="4">
        <f>AVERAGE([Attendance])</f>
        <v>272.43396226415092</v>
      </c>
      <c r="F40" s="4">
        <f>Table1[[#This Row],[Average]]+(2.66*Table1[[#This Row],[Avg MR]])</f>
        <v>354.54592488097336</v>
      </c>
      <c r="G40" s="4">
        <f>Table1[[#This Row],[Average]]-(2.66*Table1[[#This Row],[Avg MR]])</f>
        <v>190.32199964732848</v>
      </c>
      <c r="H40" s="4">
        <f>ABS(Table1[[#This Row],[Attendance]]-D39)</f>
        <v>15</v>
      </c>
      <c r="I40" s="4">
        <f>AVERAGE([Moving Range])</f>
        <v>30.869158878504674</v>
      </c>
      <c r="J40" s="4">
        <f>3.47*Table1[[#This Row],[Avg MR]]</f>
        <v>107.11598130841122</v>
      </c>
    </row>
    <row r="41" spans="3:10">
      <c r="C41" s="1">
        <v>38930</v>
      </c>
      <c r="D41" s="4">
        <v>292</v>
      </c>
      <c r="E41" s="4">
        <f>AVERAGE([Attendance])</f>
        <v>272.43396226415092</v>
      </c>
      <c r="F41" s="4">
        <f>Table1[[#This Row],[Average]]+(2.66*Table1[[#This Row],[Avg MR]])</f>
        <v>354.54592488097336</v>
      </c>
      <c r="G41" s="4">
        <f>Table1[[#This Row],[Average]]-(2.66*Table1[[#This Row],[Avg MR]])</f>
        <v>190.32199964732848</v>
      </c>
      <c r="H41" s="4">
        <f>ABS(Table1[[#This Row],[Attendance]]-D40)</f>
        <v>9</v>
      </c>
      <c r="I41" s="4">
        <f>AVERAGE([Moving Range])</f>
        <v>30.869158878504674</v>
      </c>
      <c r="J41" s="4">
        <f>3.47*Table1[[#This Row],[Avg MR]]</f>
        <v>107.11598130841122</v>
      </c>
    </row>
    <row r="42" spans="3:10">
      <c r="C42" s="1">
        <v>38961</v>
      </c>
      <c r="D42" s="4">
        <v>313</v>
      </c>
      <c r="E42" s="4">
        <f>AVERAGE([Attendance])</f>
        <v>272.43396226415092</v>
      </c>
      <c r="F42" s="4">
        <f>Table1[[#This Row],[Average]]+(2.66*Table1[[#This Row],[Avg MR]])</f>
        <v>354.54592488097336</v>
      </c>
      <c r="G42" s="4">
        <f>Table1[[#This Row],[Average]]-(2.66*Table1[[#This Row],[Avg MR]])</f>
        <v>190.32199964732848</v>
      </c>
      <c r="H42" s="4">
        <f>ABS(Table1[[#This Row],[Attendance]]-D41)</f>
        <v>21</v>
      </c>
      <c r="I42" s="4">
        <f>AVERAGE([Moving Range])</f>
        <v>30.869158878504674</v>
      </c>
      <c r="J42" s="4">
        <f>3.47*Table1[[#This Row],[Avg MR]]</f>
        <v>107.11598130841122</v>
      </c>
    </row>
    <row r="43" spans="3:10">
      <c r="C43" s="1">
        <v>38991</v>
      </c>
      <c r="D43" s="4">
        <v>300</v>
      </c>
      <c r="E43" s="4">
        <f>AVERAGE([Attendance])</f>
        <v>272.43396226415092</v>
      </c>
      <c r="F43" s="4">
        <f>Table1[[#This Row],[Average]]+(2.66*Table1[[#This Row],[Avg MR]])</f>
        <v>354.54592488097336</v>
      </c>
      <c r="G43" s="4">
        <f>Table1[[#This Row],[Average]]-(2.66*Table1[[#This Row],[Avg MR]])</f>
        <v>190.32199964732848</v>
      </c>
      <c r="H43" s="4">
        <f>ABS(Table1[[#This Row],[Attendance]]-D42)</f>
        <v>13</v>
      </c>
      <c r="I43" s="4">
        <f>AVERAGE([Moving Range])</f>
        <v>30.869158878504674</v>
      </c>
      <c r="J43" s="4">
        <f>3.47*Table1[[#This Row],[Avg MR]]</f>
        <v>107.11598130841122</v>
      </c>
    </row>
    <row r="44" spans="3:10">
      <c r="C44" s="1">
        <v>39022</v>
      </c>
      <c r="D44" s="4">
        <v>281</v>
      </c>
      <c r="E44" s="4">
        <f>AVERAGE([Attendance])</f>
        <v>272.43396226415092</v>
      </c>
      <c r="F44" s="4">
        <f>Table1[[#This Row],[Average]]+(2.66*Table1[[#This Row],[Avg MR]])</f>
        <v>354.54592488097336</v>
      </c>
      <c r="G44" s="4">
        <f>Table1[[#This Row],[Average]]-(2.66*Table1[[#This Row],[Avg MR]])</f>
        <v>190.32199964732848</v>
      </c>
      <c r="H44" s="4">
        <f>ABS(Table1[[#This Row],[Attendance]]-D43)</f>
        <v>19</v>
      </c>
      <c r="I44" s="4">
        <f>AVERAGE([Moving Range])</f>
        <v>30.869158878504674</v>
      </c>
      <c r="J44" s="4">
        <f>3.47*Table1[[#This Row],[Avg MR]]</f>
        <v>107.11598130841122</v>
      </c>
    </row>
    <row r="45" spans="3:10">
      <c r="C45" s="1">
        <v>39052</v>
      </c>
      <c r="D45" s="4">
        <v>356</v>
      </c>
      <c r="E45" s="4">
        <f>AVERAGE([Attendance])</f>
        <v>272.43396226415092</v>
      </c>
      <c r="F45" s="4">
        <f>Table1[[#This Row],[Average]]+(2.66*Table1[[#This Row],[Avg MR]])</f>
        <v>354.54592488097336</v>
      </c>
      <c r="G45" s="4">
        <f>Table1[[#This Row],[Average]]-(2.66*Table1[[#This Row],[Avg MR]])</f>
        <v>190.32199964732848</v>
      </c>
      <c r="H45" s="4">
        <f>ABS(Table1[[#This Row],[Attendance]]-D44)</f>
        <v>75</v>
      </c>
      <c r="I45" s="4">
        <f>AVERAGE([Moving Range])</f>
        <v>30.869158878504674</v>
      </c>
      <c r="J45" s="4">
        <f>3.47*Table1[[#This Row],[Avg MR]]</f>
        <v>107.11598130841122</v>
      </c>
    </row>
    <row r="46" spans="3:10">
      <c r="C46" s="1">
        <v>39083</v>
      </c>
      <c r="D46" s="4">
        <v>314</v>
      </c>
      <c r="E46" s="4">
        <f>AVERAGE([Attendance])</f>
        <v>272.43396226415092</v>
      </c>
      <c r="F46" s="4">
        <f>Table1[[#This Row],[Average]]+(2.66*Table1[[#This Row],[Avg MR]])</f>
        <v>354.54592488097336</v>
      </c>
      <c r="G46" s="4">
        <f>Table1[[#This Row],[Average]]-(2.66*Table1[[#This Row],[Avg MR]])</f>
        <v>190.32199964732848</v>
      </c>
      <c r="H46" s="4">
        <f>ABS(Table1[[#This Row],[Attendance]]-D45)</f>
        <v>42</v>
      </c>
      <c r="I46" s="4">
        <f>AVERAGE([Moving Range])</f>
        <v>30.869158878504674</v>
      </c>
      <c r="J46" s="4">
        <f>3.47*Table1[[#This Row],[Avg MR]]</f>
        <v>107.11598130841122</v>
      </c>
    </row>
    <row r="47" spans="3:10">
      <c r="C47" s="1">
        <v>39114</v>
      </c>
      <c r="D47" s="4">
        <v>280</v>
      </c>
      <c r="E47" s="4">
        <f>AVERAGE([Attendance])</f>
        <v>272.43396226415092</v>
      </c>
      <c r="F47" s="4">
        <f>Table1[[#This Row],[Average]]+(2.66*Table1[[#This Row],[Avg MR]])</f>
        <v>354.54592488097336</v>
      </c>
      <c r="G47" s="4">
        <f>Table1[[#This Row],[Average]]-(2.66*Table1[[#This Row],[Avg MR]])</f>
        <v>190.32199964732848</v>
      </c>
      <c r="H47" s="4">
        <f>ABS(Table1[[#This Row],[Attendance]]-D46)</f>
        <v>34</v>
      </c>
      <c r="I47" s="4">
        <f>AVERAGE([Moving Range])</f>
        <v>30.869158878504674</v>
      </c>
      <c r="J47" s="4">
        <f>3.47*Table1[[#This Row],[Avg MR]]</f>
        <v>107.11598130841122</v>
      </c>
    </row>
    <row r="48" spans="3:10">
      <c r="C48" s="1">
        <v>39142</v>
      </c>
      <c r="D48" s="4">
        <v>297</v>
      </c>
      <c r="E48" s="4">
        <f>AVERAGE([Attendance])</f>
        <v>272.43396226415092</v>
      </c>
      <c r="F48" s="4">
        <f>Table1[[#This Row],[Average]]+(2.66*Table1[[#This Row],[Avg MR]])</f>
        <v>354.54592488097336</v>
      </c>
      <c r="G48" s="4">
        <f>Table1[[#This Row],[Average]]-(2.66*Table1[[#This Row],[Avg MR]])</f>
        <v>190.32199964732848</v>
      </c>
      <c r="H48" s="4">
        <f>ABS(Table1[[#This Row],[Attendance]]-D47)</f>
        <v>17</v>
      </c>
      <c r="I48" s="4">
        <f>AVERAGE([Moving Range])</f>
        <v>30.869158878504674</v>
      </c>
      <c r="J48" s="4">
        <f>3.47*Table1[[#This Row],[Avg MR]]</f>
        <v>107.11598130841122</v>
      </c>
    </row>
    <row r="49" spans="3:10">
      <c r="C49" s="1">
        <v>39173</v>
      </c>
      <c r="D49" s="4">
        <v>346</v>
      </c>
      <c r="E49" s="4">
        <f>AVERAGE([Attendance])</f>
        <v>272.43396226415092</v>
      </c>
      <c r="F49" s="4">
        <f>Table1[[#This Row],[Average]]+(2.66*Table1[[#This Row],[Avg MR]])</f>
        <v>354.54592488097336</v>
      </c>
      <c r="G49" s="4">
        <f>Table1[[#This Row],[Average]]-(2.66*Table1[[#This Row],[Avg MR]])</f>
        <v>190.32199964732848</v>
      </c>
      <c r="H49" s="4">
        <f>ABS(Table1[[#This Row],[Attendance]]-D48)</f>
        <v>49</v>
      </c>
      <c r="I49" s="4">
        <f>AVERAGE([Moving Range])</f>
        <v>30.869158878504674</v>
      </c>
      <c r="J49" s="4">
        <f>3.47*Table1[[#This Row],[Avg MR]]</f>
        <v>107.11598130841122</v>
      </c>
    </row>
    <row r="50" spans="3:10">
      <c r="C50" s="1">
        <v>39203</v>
      </c>
      <c r="D50" s="4">
        <v>274</v>
      </c>
      <c r="E50" s="4">
        <f>AVERAGE([Attendance])</f>
        <v>272.43396226415092</v>
      </c>
      <c r="F50" s="4">
        <f>Table1[[#This Row],[Average]]+(2.66*Table1[[#This Row],[Avg MR]])</f>
        <v>354.54592488097336</v>
      </c>
      <c r="G50" s="4">
        <f>Table1[[#This Row],[Average]]-(2.66*Table1[[#This Row],[Avg MR]])</f>
        <v>190.32199964732848</v>
      </c>
      <c r="H50" s="4">
        <f>ABS(Table1[[#This Row],[Attendance]]-D49)</f>
        <v>72</v>
      </c>
      <c r="I50" s="4">
        <f>AVERAGE([Moving Range])</f>
        <v>30.869158878504674</v>
      </c>
      <c r="J50" s="4">
        <f>3.47*Table1[[#This Row],[Avg MR]]</f>
        <v>107.11598130841122</v>
      </c>
    </row>
    <row r="51" spans="3:10">
      <c r="C51" s="1">
        <v>39234</v>
      </c>
      <c r="D51" s="4">
        <v>253</v>
      </c>
      <c r="E51" s="4">
        <f>AVERAGE([Attendance])</f>
        <v>272.43396226415092</v>
      </c>
      <c r="F51" s="4">
        <f>Table1[[#This Row],[Average]]+(2.66*Table1[[#This Row],[Avg MR]])</f>
        <v>354.54592488097336</v>
      </c>
      <c r="G51" s="4">
        <f>Table1[[#This Row],[Average]]-(2.66*Table1[[#This Row],[Avg MR]])</f>
        <v>190.32199964732848</v>
      </c>
      <c r="H51" s="4">
        <f>ABS(Table1[[#This Row],[Attendance]]-D50)</f>
        <v>21</v>
      </c>
      <c r="I51" s="4">
        <f>AVERAGE([Moving Range])</f>
        <v>30.869158878504674</v>
      </c>
      <c r="J51" s="4">
        <f>3.47*Table1[[#This Row],[Avg MR]]</f>
        <v>107.11598130841122</v>
      </c>
    </row>
    <row r="52" spans="3:10">
      <c r="C52" s="1">
        <v>39264</v>
      </c>
      <c r="D52" s="4">
        <v>252</v>
      </c>
      <c r="E52" s="4">
        <f>AVERAGE([Attendance])</f>
        <v>272.43396226415092</v>
      </c>
      <c r="F52" s="4">
        <f>Table1[[#This Row],[Average]]+(2.66*Table1[[#This Row],[Avg MR]])</f>
        <v>354.54592488097336</v>
      </c>
      <c r="G52" s="4">
        <f>Table1[[#This Row],[Average]]-(2.66*Table1[[#This Row],[Avg MR]])</f>
        <v>190.32199964732848</v>
      </c>
      <c r="H52" s="4">
        <f>ABS(Table1[[#This Row],[Attendance]]-D51)</f>
        <v>1</v>
      </c>
      <c r="I52" s="4">
        <f>AVERAGE([Moving Range])</f>
        <v>30.869158878504674</v>
      </c>
      <c r="J52" s="4">
        <f>3.47*Table1[[#This Row],[Avg MR]]</f>
        <v>107.11598130841122</v>
      </c>
    </row>
    <row r="53" spans="3:10">
      <c r="C53" s="1">
        <v>39295</v>
      </c>
      <c r="D53" s="4">
        <v>254</v>
      </c>
      <c r="E53" s="4">
        <f>AVERAGE([Attendance])</f>
        <v>272.43396226415092</v>
      </c>
      <c r="F53" s="4">
        <f>Table1[[#This Row],[Average]]+(2.66*Table1[[#This Row],[Avg MR]])</f>
        <v>354.54592488097336</v>
      </c>
      <c r="G53" s="4">
        <f>Table1[[#This Row],[Average]]-(2.66*Table1[[#This Row],[Avg MR]])</f>
        <v>190.32199964732848</v>
      </c>
      <c r="H53" s="4">
        <f>ABS(Table1[[#This Row],[Attendance]]-D52)</f>
        <v>2</v>
      </c>
      <c r="I53" s="4">
        <f>AVERAGE([Moving Range])</f>
        <v>30.869158878504674</v>
      </c>
      <c r="J53" s="4">
        <f>3.47*Table1[[#This Row],[Avg MR]]</f>
        <v>107.11598130841122</v>
      </c>
    </row>
    <row r="54" spans="3:10">
      <c r="C54" s="1">
        <v>39326</v>
      </c>
      <c r="D54" s="4">
        <v>305</v>
      </c>
      <c r="E54" s="4">
        <f>AVERAGE([Attendance])</f>
        <v>272.43396226415092</v>
      </c>
      <c r="F54" s="4">
        <f>Table1[[#This Row],[Average]]+(2.66*Table1[[#This Row],[Avg MR]])</f>
        <v>354.54592488097336</v>
      </c>
      <c r="G54" s="4">
        <f>Table1[[#This Row],[Average]]-(2.66*Table1[[#This Row],[Avg MR]])</f>
        <v>190.32199964732848</v>
      </c>
      <c r="H54" s="4">
        <f>ABS(Table1[[#This Row],[Attendance]]-D53)</f>
        <v>51</v>
      </c>
      <c r="I54" s="4">
        <f>AVERAGE([Moving Range])</f>
        <v>30.869158878504674</v>
      </c>
      <c r="J54" s="4">
        <f>3.47*Table1[[#This Row],[Avg MR]]</f>
        <v>107.11598130841122</v>
      </c>
    </row>
    <row r="55" spans="3:10">
      <c r="C55" s="1">
        <v>39356</v>
      </c>
      <c r="D55" s="4">
        <v>280</v>
      </c>
      <c r="E55" s="4">
        <f>AVERAGE([Attendance])</f>
        <v>272.43396226415092</v>
      </c>
      <c r="F55" s="4">
        <f>Table1[[#This Row],[Average]]+(2.66*Table1[[#This Row],[Avg MR]])</f>
        <v>354.54592488097336</v>
      </c>
      <c r="G55" s="4">
        <f>Table1[[#This Row],[Average]]-(2.66*Table1[[#This Row],[Avg MR]])</f>
        <v>190.32199964732848</v>
      </c>
      <c r="H55" s="4">
        <f>ABS(Table1[[#This Row],[Attendance]]-D54)</f>
        <v>25</v>
      </c>
      <c r="I55" s="4">
        <f>AVERAGE([Moving Range])</f>
        <v>30.869158878504674</v>
      </c>
      <c r="J55" s="4">
        <f>3.47*Table1[[#This Row],[Avg MR]]</f>
        <v>107.11598130841122</v>
      </c>
    </row>
    <row r="56" spans="3:10">
      <c r="C56" s="1">
        <v>39387</v>
      </c>
      <c r="D56" s="4">
        <v>315</v>
      </c>
      <c r="E56" s="4">
        <f>AVERAGE([Attendance])</f>
        <v>272.43396226415092</v>
      </c>
      <c r="F56" s="4">
        <f>Table1[[#This Row],[Average]]+(2.66*Table1[[#This Row],[Avg MR]])</f>
        <v>354.54592488097336</v>
      </c>
      <c r="G56" s="4">
        <f>Table1[[#This Row],[Average]]-(2.66*Table1[[#This Row],[Avg MR]])</f>
        <v>190.32199964732848</v>
      </c>
      <c r="H56" s="4">
        <f>ABS(Table1[[#This Row],[Attendance]]-D55)</f>
        <v>35</v>
      </c>
      <c r="I56" s="4">
        <f>AVERAGE([Moving Range])</f>
        <v>30.869158878504674</v>
      </c>
      <c r="J56" s="4">
        <f>3.47*Table1[[#This Row],[Avg MR]]</f>
        <v>107.11598130841122</v>
      </c>
    </row>
    <row r="57" spans="3:10">
      <c r="C57" s="1">
        <v>39417</v>
      </c>
      <c r="D57" s="4">
        <v>301</v>
      </c>
      <c r="E57" s="4">
        <f>AVERAGE([Attendance])</f>
        <v>272.43396226415092</v>
      </c>
      <c r="F57" s="4">
        <f>Table1[[#This Row],[Average]]+(2.66*Table1[[#This Row],[Avg MR]])</f>
        <v>354.54592488097336</v>
      </c>
      <c r="G57" s="4">
        <f>Table1[[#This Row],[Average]]-(2.66*Table1[[#This Row],[Avg MR]])</f>
        <v>190.32199964732848</v>
      </c>
      <c r="H57" s="4">
        <f>ABS(Table1[[#This Row],[Attendance]]-D56)</f>
        <v>14</v>
      </c>
      <c r="I57" s="4">
        <f>AVERAGE([Moving Range])</f>
        <v>30.869158878504674</v>
      </c>
      <c r="J57" s="4">
        <f>3.47*Table1[[#This Row],[Avg MR]]</f>
        <v>107.11598130841122</v>
      </c>
    </row>
    <row r="58" spans="3:10">
      <c r="C58" s="1">
        <v>39448</v>
      </c>
      <c r="D58" s="4">
        <v>292</v>
      </c>
      <c r="E58" s="4">
        <f>AVERAGE([Attendance])</f>
        <v>272.43396226415092</v>
      </c>
      <c r="F58" s="4">
        <f>Table1[[#This Row],[Average]]+(2.66*Table1[[#This Row],[Avg MR]])</f>
        <v>354.54592488097336</v>
      </c>
      <c r="G58" s="4">
        <f>Table1[[#This Row],[Average]]-(2.66*Table1[[#This Row],[Avg MR]])</f>
        <v>190.32199964732848</v>
      </c>
      <c r="H58" s="4">
        <f>ABS(Table1[[#This Row],[Attendance]]-D57)</f>
        <v>9</v>
      </c>
      <c r="I58" s="4">
        <f>AVERAGE([Moving Range])</f>
        <v>30.869158878504674</v>
      </c>
      <c r="J58" s="4">
        <f>3.47*Table1[[#This Row],[Avg MR]]</f>
        <v>107.11598130841122</v>
      </c>
    </row>
    <row r="59" spans="3:10">
      <c r="C59" s="1">
        <v>39479</v>
      </c>
      <c r="D59" s="4">
        <v>292</v>
      </c>
      <c r="E59" s="4">
        <f>AVERAGE([Attendance])</f>
        <v>272.43396226415092</v>
      </c>
      <c r="F59" s="4">
        <f>Table1[[#This Row],[Average]]+(2.66*Table1[[#This Row],[Avg MR]])</f>
        <v>354.54592488097336</v>
      </c>
      <c r="G59" s="4">
        <f>Table1[[#This Row],[Average]]-(2.66*Table1[[#This Row],[Avg MR]])</f>
        <v>190.32199964732848</v>
      </c>
      <c r="H59" s="4">
        <f>ABS(Table1[[#This Row],[Attendance]]-D58)</f>
        <v>0</v>
      </c>
      <c r="I59" s="4">
        <f>AVERAGE([Moving Range])</f>
        <v>30.869158878504674</v>
      </c>
      <c r="J59" s="4">
        <f>3.47*Table1[[#This Row],[Avg MR]]</f>
        <v>107.11598130841122</v>
      </c>
    </row>
    <row r="60" spans="3:10">
      <c r="C60" s="1">
        <v>39508</v>
      </c>
      <c r="D60" s="4">
        <v>366</v>
      </c>
      <c r="E60" s="4">
        <f>AVERAGE([Attendance])</f>
        <v>272.43396226415092</v>
      </c>
      <c r="F60" s="4">
        <f>Table1[[#This Row],[Average]]+(2.66*Table1[[#This Row],[Avg MR]])</f>
        <v>354.54592488097336</v>
      </c>
      <c r="G60" s="4">
        <f>Table1[[#This Row],[Average]]-(2.66*Table1[[#This Row],[Avg MR]])</f>
        <v>190.32199964732848</v>
      </c>
      <c r="H60" s="4">
        <f>ABS(Table1[[#This Row],[Attendance]]-D59)</f>
        <v>74</v>
      </c>
      <c r="I60" s="4">
        <f>AVERAGE([Moving Range])</f>
        <v>30.869158878504674</v>
      </c>
      <c r="J60" s="4">
        <f>3.47*Table1[[#This Row],[Avg MR]]</f>
        <v>107.11598130841122</v>
      </c>
    </row>
    <row r="61" spans="3:10">
      <c r="C61" s="1">
        <v>39539</v>
      </c>
      <c r="D61" s="4">
        <v>306</v>
      </c>
      <c r="E61" s="4">
        <f>AVERAGE([Attendance])</f>
        <v>272.43396226415092</v>
      </c>
      <c r="F61" s="4">
        <f>Table1[[#This Row],[Average]]+(2.66*Table1[[#This Row],[Avg MR]])</f>
        <v>354.54592488097336</v>
      </c>
      <c r="G61" s="4">
        <f>Table1[[#This Row],[Average]]-(2.66*Table1[[#This Row],[Avg MR]])</f>
        <v>190.32199964732848</v>
      </c>
      <c r="H61" s="4">
        <f>ABS(Table1[[#This Row],[Attendance]]-D60)</f>
        <v>60</v>
      </c>
      <c r="I61" s="4">
        <f>AVERAGE([Moving Range])</f>
        <v>30.869158878504674</v>
      </c>
      <c r="J61" s="4">
        <f>3.47*Table1[[#This Row],[Avg MR]]</f>
        <v>107.11598130841122</v>
      </c>
    </row>
    <row r="62" spans="3:10">
      <c r="C62" s="1">
        <v>39569</v>
      </c>
      <c r="D62" s="4">
        <v>312</v>
      </c>
      <c r="E62" s="4">
        <f>AVERAGE([Attendance])</f>
        <v>272.43396226415092</v>
      </c>
      <c r="F62" s="4">
        <f>Table1[[#This Row],[Average]]+(2.66*Table1[[#This Row],[Avg MR]])</f>
        <v>354.54592488097336</v>
      </c>
      <c r="G62" s="4">
        <f>Table1[[#This Row],[Average]]-(2.66*Table1[[#This Row],[Avg MR]])</f>
        <v>190.32199964732848</v>
      </c>
      <c r="H62" s="4">
        <f>ABS(Table1[[#This Row],[Attendance]]-D61)</f>
        <v>6</v>
      </c>
      <c r="I62" s="4">
        <f>AVERAGE([Moving Range])</f>
        <v>30.869158878504674</v>
      </c>
      <c r="J62" s="4">
        <f>3.47*Table1[[#This Row],[Avg MR]]</f>
        <v>107.11598130841122</v>
      </c>
    </row>
    <row r="63" spans="3:10">
      <c r="C63" s="1">
        <v>39600</v>
      </c>
      <c r="D63" s="4">
        <v>268</v>
      </c>
      <c r="E63" s="4">
        <f>AVERAGE([Attendance])</f>
        <v>272.43396226415092</v>
      </c>
      <c r="F63" s="4">
        <f>Table1[[#This Row],[Average]]+(2.66*Table1[[#This Row],[Avg MR]])</f>
        <v>354.54592488097336</v>
      </c>
      <c r="G63" s="4">
        <f>Table1[[#This Row],[Average]]-(2.66*Table1[[#This Row],[Avg MR]])</f>
        <v>190.32199964732848</v>
      </c>
      <c r="H63" s="4">
        <f>ABS(Table1[[#This Row],[Attendance]]-D62)</f>
        <v>44</v>
      </c>
      <c r="I63" s="4">
        <f>AVERAGE([Moving Range])</f>
        <v>30.869158878504674</v>
      </c>
      <c r="J63" s="4">
        <f>3.47*Table1[[#This Row],[Avg MR]]</f>
        <v>107.11598130841122</v>
      </c>
    </row>
    <row r="64" spans="3:10">
      <c r="C64" s="1">
        <v>39630</v>
      </c>
      <c r="D64" s="4">
        <v>282</v>
      </c>
      <c r="E64" s="4">
        <f>AVERAGE([Attendance])</f>
        <v>272.43396226415092</v>
      </c>
      <c r="F64" s="4">
        <f>Table1[[#This Row],[Average]]+(2.66*Table1[[#This Row],[Avg MR]])</f>
        <v>354.54592488097336</v>
      </c>
      <c r="G64" s="4">
        <f>Table1[[#This Row],[Average]]-(2.66*Table1[[#This Row],[Avg MR]])</f>
        <v>190.32199964732848</v>
      </c>
      <c r="H64" s="4">
        <f>ABS(Table1[[#This Row],[Attendance]]-D63)</f>
        <v>14</v>
      </c>
      <c r="I64" s="4">
        <f>AVERAGE([Moving Range])</f>
        <v>30.869158878504674</v>
      </c>
      <c r="J64" s="4">
        <f>3.47*Table1[[#This Row],[Avg MR]]</f>
        <v>107.11598130841122</v>
      </c>
    </row>
    <row r="65" spans="3:10">
      <c r="C65" s="1">
        <v>39661</v>
      </c>
      <c r="D65" s="4">
        <v>272</v>
      </c>
      <c r="E65" s="4">
        <f>AVERAGE([Attendance])</f>
        <v>272.43396226415092</v>
      </c>
      <c r="F65" s="4">
        <f>Table1[[#This Row],[Average]]+(2.66*Table1[[#This Row],[Avg MR]])</f>
        <v>354.54592488097336</v>
      </c>
      <c r="G65" s="4">
        <f>Table1[[#This Row],[Average]]-(2.66*Table1[[#This Row],[Avg MR]])</f>
        <v>190.32199964732848</v>
      </c>
      <c r="H65" s="4">
        <f>ABS(Table1[[#This Row],[Attendance]]-D64)</f>
        <v>10</v>
      </c>
      <c r="I65" s="4">
        <f>AVERAGE([Moving Range])</f>
        <v>30.869158878504674</v>
      </c>
      <c r="J65" s="4">
        <f>3.47*Table1[[#This Row],[Avg MR]]</f>
        <v>107.11598130841122</v>
      </c>
    </row>
    <row r="66" spans="3:10">
      <c r="C66" s="1">
        <v>39692</v>
      </c>
      <c r="D66" s="4">
        <v>319</v>
      </c>
      <c r="E66" s="4">
        <f>AVERAGE([Attendance])</f>
        <v>272.43396226415092</v>
      </c>
      <c r="F66" s="4">
        <f>Table1[[#This Row],[Average]]+(2.66*Table1[[#This Row],[Avg MR]])</f>
        <v>354.54592488097336</v>
      </c>
      <c r="G66" s="4">
        <f>Table1[[#This Row],[Average]]-(2.66*Table1[[#This Row],[Avg MR]])</f>
        <v>190.32199964732848</v>
      </c>
      <c r="H66" s="4">
        <f>ABS(Table1[[#This Row],[Attendance]]-D65)</f>
        <v>47</v>
      </c>
      <c r="I66" s="4">
        <f>AVERAGE([Moving Range])</f>
        <v>30.869158878504674</v>
      </c>
      <c r="J66" s="4">
        <f>3.47*Table1[[#This Row],[Avg MR]]</f>
        <v>107.11598130841122</v>
      </c>
    </row>
    <row r="67" spans="3:10">
      <c r="C67" s="1">
        <v>39722</v>
      </c>
      <c r="D67" s="4">
        <v>259</v>
      </c>
      <c r="E67" s="4">
        <f>AVERAGE([Attendance])</f>
        <v>272.43396226415092</v>
      </c>
      <c r="F67" s="4">
        <f>Table1[[#This Row],[Average]]+(2.66*Table1[[#This Row],[Avg MR]])</f>
        <v>354.54592488097336</v>
      </c>
      <c r="G67" s="4">
        <f>Table1[[#This Row],[Average]]-(2.66*Table1[[#This Row],[Avg MR]])</f>
        <v>190.32199964732848</v>
      </c>
      <c r="H67" s="4">
        <f>ABS(Table1[[#This Row],[Attendance]]-D66)</f>
        <v>60</v>
      </c>
      <c r="I67" s="4">
        <f>AVERAGE([Moving Range])</f>
        <v>30.869158878504674</v>
      </c>
      <c r="J67" s="4">
        <f>3.47*Table1[[#This Row],[Avg MR]]</f>
        <v>107.11598130841122</v>
      </c>
    </row>
    <row r="68" spans="3:10">
      <c r="C68" s="1">
        <v>39753</v>
      </c>
      <c r="D68" s="4">
        <v>280</v>
      </c>
      <c r="E68" s="4">
        <f>AVERAGE([Attendance])</f>
        <v>272.43396226415092</v>
      </c>
      <c r="F68" s="4">
        <f>Table1[[#This Row],[Average]]+(2.66*Table1[[#This Row],[Avg MR]])</f>
        <v>354.54592488097336</v>
      </c>
      <c r="G68" s="4">
        <f>Table1[[#This Row],[Average]]-(2.66*Table1[[#This Row],[Avg MR]])</f>
        <v>190.32199964732848</v>
      </c>
      <c r="H68" s="4">
        <f>ABS(Table1[[#This Row],[Attendance]]-D67)</f>
        <v>21</v>
      </c>
      <c r="I68" s="4">
        <f>AVERAGE([Moving Range])</f>
        <v>30.869158878504674</v>
      </c>
      <c r="J68" s="4">
        <f>3.47*Table1[[#This Row],[Avg MR]]</f>
        <v>107.11598130841122</v>
      </c>
    </row>
    <row r="69" spans="3:10">
      <c r="C69" s="1">
        <v>39783</v>
      </c>
      <c r="D69" s="4">
        <v>276</v>
      </c>
      <c r="E69" s="4">
        <f>AVERAGE([Attendance])</f>
        <v>272.43396226415092</v>
      </c>
      <c r="F69" s="4">
        <f>Table1[[#This Row],[Average]]+(2.66*Table1[[#This Row],[Avg MR]])</f>
        <v>354.54592488097336</v>
      </c>
      <c r="G69" s="4">
        <f>Table1[[#This Row],[Average]]-(2.66*Table1[[#This Row],[Avg MR]])</f>
        <v>190.32199964732848</v>
      </c>
      <c r="H69" s="4">
        <f>ABS(Table1[[#This Row],[Attendance]]-D68)</f>
        <v>4</v>
      </c>
      <c r="I69" s="4">
        <f>AVERAGE([Moving Range])</f>
        <v>30.869158878504674</v>
      </c>
      <c r="J69" s="4">
        <f>3.47*Table1[[#This Row],[Avg MR]]</f>
        <v>107.11598130841122</v>
      </c>
    </row>
    <row r="70" spans="3:10">
      <c r="C70" s="1">
        <v>39814</v>
      </c>
      <c r="D70" s="4">
        <v>279</v>
      </c>
      <c r="E70" s="4">
        <f>AVERAGE([Attendance])</f>
        <v>272.43396226415092</v>
      </c>
      <c r="F70" s="4">
        <f>Table1[[#This Row],[Average]]+(2.66*Table1[[#This Row],[Avg MR]])</f>
        <v>354.54592488097336</v>
      </c>
      <c r="G70" s="4">
        <f>Table1[[#This Row],[Average]]-(2.66*Table1[[#This Row],[Avg MR]])</f>
        <v>190.32199964732848</v>
      </c>
      <c r="H70" s="4">
        <f>ABS(Table1[[#This Row],[Attendance]]-D69)</f>
        <v>3</v>
      </c>
      <c r="I70" s="4">
        <f>AVERAGE([Moving Range])</f>
        <v>30.869158878504674</v>
      </c>
      <c r="J70" s="4">
        <f>3.47*Table1[[#This Row],[Avg MR]]</f>
        <v>107.11598130841122</v>
      </c>
    </row>
    <row r="71" spans="3:10">
      <c r="C71" s="1">
        <v>39845</v>
      </c>
      <c r="D71" s="4">
        <v>290</v>
      </c>
      <c r="E71" s="4">
        <f>AVERAGE([Attendance])</f>
        <v>272.43396226415092</v>
      </c>
      <c r="F71" s="4">
        <f>Table1[[#This Row],[Average]]+(2.66*Table1[[#This Row],[Avg MR]])</f>
        <v>354.54592488097336</v>
      </c>
      <c r="G71" s="4">
        <f>Table1[[#This Row],[Average]]-(2.66*Table1[[#This Row],[Avg MR]])</f>
        <v>190.32199964732848</v>
      </c>
      <c r="H71" s="4">
        <f>ABS(Table1[[#This Row],[Attendance]]-D70)</f>
        <v>11</v>
      </c>
      <c r="I71" s="4">
        <f>AVERAGE([Moving Range])</f>
        <v>30.869158878504674</v>
      </c>
      <c r="J71" s="4">
        <f>3.47*Table1[[#This Row],[Avg MR]]</f>
        <v>107.11598130841122</v>
      </c>
    </row>
    <row r="72" spans="3:10">
      <c r="C72" s="1">
        <v>39873</v>
      </c>
      <c r="D72" s="4">
        <v>275</v>
      </c>
      <c r="E72" s="4">
        <f>AVERAGE([Attendance])</f>
        <v>272.43396226415092</v>
      </c>
      <c r="F72" s="4">
        <f>Table1[[#This Row],[Average]]+(2.66*Table1[[#This Row],[Avg MR]])</f>
        <v>354.54592488097336</v>
      </c>
      <c r="G72" s="4">
        <f>Table1[[#This Row],[Average]]-(2.66*Table1[[#This Row],[Avg MR]])</f>
        <v>190.32199964732848</v>
      </c>
      <c r="H72" s="4">
        <f>ABS(Table1[[#This Row],[Attendance]]-D71)</f>
        <v>15</v>
      </c>
      <c r="I72" s="4">
        <f>AVERAGE([Moving Range])</f>
        <v>30.869158878504674</v>
      </c>
      <c r="J72" s="4">
        <f>3.47*Table1[[#This Row],[Avg MR]]</f>
        <v>107.11598130841122</v>
      </c>
    </row>
    <row r="73" spans="3:10">
      <c r="C73" s="1">
        <v>39904</v>
      </c>
      <c r="D73" s="4">
        <v>354</v>
      </c>
      <c r="E73" s="4">
        <f>AVERAGE([Attendance])</f>
        <v>272.43396226415092</v>
      </c>
      <c r="F73" s="4">
        <f>Table1[[#This Row],[Average]]+(2.66*Table1[[#This Row],[Avg MR]])</f>
        <v>354.54592488097336</v>
      </c>
      <c r="G73" s="4">
        <f>Table1[[#This Row],[Average]]-(2.66*Table1[[#This Row],[Avg MR]])</f>
        <v>190.32199964732848</v>
      </c>
      <c r="H73" s="4">
        <f>ABS(Table1[[#This Row],[Attendance]]-D72)</f>
        <v>79</v>
      </c>
      <c r="I73" s="4">
        <f>AVERAGE([Moving Range])</f>
        <v>30.869158878504674</v>
      </c>
      <c r="J73" s="4">
        <f>3.47*Table1[[#This Row],[Avg MR]]</f>
        <v>107.11598130841122</v>
      </c>
    </row>
    <row r="74" spans="3:10">
      <c r="C74" s="1">
        <v>39934</v>
      </c>
      <c r="D74" s="4">
        <v>273</v>
      </c>
      <c r="E74" s="4">
        <f>AVERAGE([Attendance])</f>
        <v>272.43396226415092</v>
      </c>
      <c r="F74" s="4">
        <f>Table1[[#This Row],[Average]]+(2.66*Table1[[#This Row],[Avg MR]])</f>
        <v>354.54592488097336</v>
      </c>
      <c r="G74" s="4">
        <f>Table1[[#This Row],[Average]]-(2.66*Table1[[#This Row],[Avg MR]])</f>
        <v>190.32199964732848</v>
      </c>
      <c r="H74" s="4">
        <f>ABS(Table1[[#This Row],[Attendance]]-D73)</f>
        <v>81</v>
      </c>
      <c r="I74" s="4">
        <f>AVERAGE([Moving Range])</f>
        <v>30.869158878504674</v>
      </c>
      <c r="J74" s="4">
        <f>3.47*Table1[[#This Row],[Avg MR]]</f>
        <v>107.11598130841122</v>
      </c>
    </row>
    <row r="75" spans="3:10">
      <c r="C75" s="1">
        <v>39965</v>
      </c>
      <c r="D75" s="4">
        <v>242</v>
      </c>
      <c r="E75" s="4">
        <f>AVERAGE([Attendance])</f>
        <v>272.43396226415092</v>
      </c>
      <c r="F75" s="4">
        <f>Table1[[#This Row],[Average]]+(2.66*Table1[[#This Row],[Avg MR]])</f>
        <v>354.54592488097336</v>
      </c>
      <c r="G75" s="4">
        <f>Table1[[#This Row],[Average]]-(2.66*Table1[[#This Row],[Avg MR]])</f>
        <v>190.32199964732848</v>
      </c>
      <c r="H75" s="4">
        <f>ABS(Table1[[#This Row],[Attendance]]-D74)</f>
        <v>31</v>
      </c>
      <c r="I75" s="4">
        <f>AVERAGE([Moving Range])</f>
        <v>30.869158878504674</v>
      </c>
      <c r="J75" s="4">
        <f>3.47*Table1[[#This Row],[Avg MR]]</f>
        <v>107.11598130841122</v>
      </c>
    </row>
    <row r="76" spans="3:10">
      <c r="C76" s="1">
        <v>39995</v>
      </c>
      <c r="D76" s="4">
        <v>212</v>
      </c>
      <c r="E76" s="4">
        <f>AVERAGE([Attendance])</f>
        <v>272.43396226415092</v>
      </c>
      <c r="F76" s="4">
        <f>Table1[[#This Row],[Average]]+(2.66*Table1[[#This Row],[Avg MR]])</f>
        <v>354.54592488097336</v>
      </c>
      <c r="G76" s="4">
        <f>Table1[[#This Row],[Average]]-(2.66*Table1[[#This Row],[Avg MR]])</f>
        <v>190.32199964732848</v>
      </c>
      <c r="H76" s="4">
        <f>ABS(Table1[[#This Row],[Attendance]]-D75)</f>
        <v>30</v>
      </c>
      <c r="I76" s="4">
        <f>AVERAGE([Moving Range])</f>
        <v>30.869158878504674</v>
      </c>
      <c r="J76" s="4">
        <f>3.47*Table1[[#This Row],[Avg MR]]</f>
        <v>107.11598130841122</v>
      </c>
    </row>
    <row r="77" spans="3:10">
      <c r="C77" s="1">
        <v>40026</v>
      </c>
      <c r="D77" s="4">
        <v>247</v>
      </c>
      <c r="E77" s="4">
        <f>AVERAGE([Attendance])</f>
        <v>272.43396226415092</v>
      </c>
      <c r="F77" s="4">
        <f>Table1[[#This Row],[Average]]+(2.66*Table1[[#This Row],[Avg MR]])</f>
        <v>354.54592488097336</v>
      </c>
      <c r="G77" s="4">
        <f>Table1[[#This Row],[Average]]-(2.66*Table1[[#This Row],[Avg MR]])</f>
        <v>190.32199964732848</v>
      </c>
      <c r="H77" s="4">
        <f>ABS(Table1[[#This Row],[Attendance]]-D76)</f>
        <v>35</v>
      </c>
      <c r="I77" s="4">
        <f>AVERAGE([Moving Range])</f>
        <v>30.869158878504674</v>
      </c>
      <c r="J77" s="4">
        <f>3.47*Table1[[#This Row],[Avg MR]]</f>
        <v>107.11598130841122</v>
      </c>
    </row>
    <row r="78" spans="3:10">
      <c r="C78" s="1">
        <v>40057</v>
      </c>
      <c r="D78" s="4">
        <v>236</v>
      </c>
      <c r="E78" s="4">
        <f>AVERAGE([Attendance])</f>
        <v>272.43396226415092</v>
      </c>
      <c r="F78" s="4">
        <f>Table1[[#This Row],[Average]]+(2.66*Table1[[#This Row],[Avg MR]])</f>
        <v>354.54592488097336</v>
      </c>
      <c r="G78" s="4">
        <f>Table1[[#This Row],[Average]]-(2.66*Table1[[#This Row],[Avg MR]])</f>
        <v>190.32199964732848</v>
      </c>
      <c r="H78" s="4">
        <f>ABS(Table1[[#This Row],[Attendance]]-D77)</f>
        <v>11</v>
      </c>
      <c r="I78" s="4">
        <f>AVERAGE([Moving Range])</f>
        <v>30.869158878504674</v>
      </c>
      <c r="J78" s="4">
        <f>3.47*Table1[[#This Row],[Avg MR]]</f>
        <v>107.11598130841122</v>
      </c>
    </row>
    <row r="79" spans="3:10">
      <c r="C79" s="1">
        <v>40087</v>
      </c>
      <c r="D79" s="4">
        <v>243</v>
      </c>
      <c r="E79" s="4">
        <f>AVERAGE([Attendance])</f>
        <v>272.43396226415092</v>
      </c>
      <c r="F79" s="4">
        <f>Table1[[#This Row],[Average]]+(2.66*Table1[[#This Row],[Avg MR]])</f>
        <v>354.54592488097336</v>
      </c>
      <c r="G79" s="4">
        <f>Table1[[#This Row],[Average]]-(2.66*Table1[[#This Row],[Avg MR]])</f>
        <v>190.32199964732848</v>
      </c>
      <c r="H79" s="4">
        <f>ABS(Table1[[#This Row],[Attendance]]-D78)</f>
        <v>7</v>
      </c>
      <c r="I79" s="4">
        <f>AVERAGE([Moving Range])</f>
        <v>30.869158878504674</v>
      </c>
      <c r="J79" s="4">
        <f>3.47*Table1[[#This Row],[Avg MR]]</f>
        <v>107.11598130841122</v>
      </c>
    </row>
    <row r="80" spans="3:10">
      <c r="C80" s="1">
        <v>40118</v>
      </c>
      <c r="D80" s="4">
        <v>289</v>
      </c>
      <c r="E80" s="4">
        <f>AVERAGE([Attendance])</f>
        <v>272.43396226415092</v>
      </c>
      <c r="F80" s="4">
        <f>Table1[[#This Row],[Average]]+(2.66*Table1[[#This Row],[Avg MR]])</f>
        <v>354.54592488097336</v>
      </c>
      <c r="G80" s="4">
        <f>Table1[[#This Row],[Average]]-(2.66*Table1[[#This Row],[Avg MR]])</f>
        <v>190.32199964732848</v>
      </c>
      <c r="H80" s="4">
        <f>ABS(Table1[[#This Row],[Attendance]]-D79)</f>
        <v>46</v>
      </c>
      <c r="I80" s="4">
        <f>AVERAGE([Moving Range])</f>
        <v>30.869158878504674</v>
      </c>
      <c r="J80" s="4">
        <f>3.47*Table1[[#This Row],[Avg MR]]</f>
        <v>107.11598130841122</v>
      </c>
    </row>
    <row r="81" spans="3:10">
      <c r="C81" s="1">
        <v>40148</v>
      </c>
      <c r="D81" s="4">
        <v>237</v>
      </c>
      <c r="E81" s="4">
        <f>AVERAGE([Attendance])</f>
        <v>272.43396226415092</v>
      </c>
      <c r="F81" s="4">
        <f>Table1[[#This Row],[Average]]+(2.66*Table1[[#This Row],[Avg MR]])</f>
        <v>354.54592488097336</v>
      </c>
      <c r="G81" s="4">
        <f>Table1[[#This Row],[Average]]-(2.66*Table1[[#This Row],[Avg MR]])</f>
        <v>190.32199964732848</v>
      </c>
      <c r="H81" s="4">
        <f>ABS(Table1[[#This Row],[Attendance]]-D80)</f>
        <v>52</v>
      </c>
      <c r="I81" s="4">
        <f>AVERAGE([Moving Range])</f>
        <v>30.869158878504674</v>
      </c>
      <c r="J81" s="4">
        <f>3.47*Table1[[#This Row],[Avg MR]]</f>
        <v>107.11598130841122</v>
      </c>
    </row>
    <row r="82" spans="3:10">
      <c r="C82" s="1">
        <v>40179</v>
      </c>
      <c r="D82" s="4">
        <v>286</v>
      </c>
      <c r="E82" s="4">
        <f>AVERAGE([Attendance])</f>
        <v>272.43396226415092</v>
      </c>
      <c r="F82" s="4">
        <f>Table1[[#This Row],[Average]]+(2.66*Table1[[#This Row],[Avg MR]])</f>
        <v>354.54592488097336</v>
      </c>
      <c r="G82" s="4">
        <f>Table1[[#This Row],[Average]]-(2.66*Table1[[#This Row],[Avg MR]])</f>
        <v>190.32199964732848</v>
      </c>
      <c r="H82" s="4">
        <f>ABS(Table1[[#This Row],[Attendance]]-D81)</f>
        <v>49</v>
      </c>
      <c r="I82" s="4">
        <f>AVERAGE([Moving Range])</f>
        <v>30.869158878504674</v>
      </c>
      <c r="J82" s="4">
        <f>3.47*Table1[[#This Row],[Avg MR]]</f>
        <v>107.11598130841122</v>
      </c>
    </row>
    <row r="83" spans="3:10">
      <c r="C83" s="1">
        <v>40210</v>
      </c>
      <c r="D83" s="4">
        <v>235</v>
      </c>
      <c r="E83" s="4">
        <f>AVERAGE([Attendance])</f>
        <v>272.43396226415092</v>
      </c>
      <c r="F83" s="4">
        <f>Table1[[#This Row],[Average]]+(2.66*Table1[[#This Row],[Avg MR]])</f>
        <v>354.54592488097336</v>
      </c>
      <c r="G83" s="4">
        <f>Table1[[#This Row],[Average]]-(2.66*Table1[[#This Row],[Avg MR]])</f>
        <v>190.32199964732848</v>
      </c>
      <c r="H83" s="4">
        <f>ABS(Table1[[#This Row],[Attendance]]-D82)</f>
        <v>51</v>
      </c>
      <c r="I83" s="4">
        <f>AVERAGE([Moving Range])</f>
        <v>30.869158878504674</v>
      </c>
      <c r="J83" s="4">
        <f>3.47*Table1[[#This Row],[Avg MR]]</f>
        <v>107.11598130841122</v>
      </c>
    </row>
    <row r="84" spans="3:10">
      <c r="C84" s="1">
        <v>40238</v>
      </c>
      <c r="D84" s="4">
        <v>311</v>
      </c>
      <c r="E84" s="4">
        <f>AVERAGE([Attendance])</f>
        <v>272.43396226415092</v>
      </c>
      <c r="F84" s="4">
        <f>Table1[[#This Row],[Average]]+(2.66*Table1[[#This Row],[Avg MR]])</f>
        <v>354.54592488097336</v>
      </c>
      <c r="G84" s="4">
        <f>Table1[[#This Row],[Average]]-(2.66*Table1[[#This Row],[Avg MR]])</f>
        <v>190.32199964732848</v>
      </c>
      <c r="H84" s="4">
        <f>ABS(Table1[[#This Row],[Attendance]]-D83)</f>
        <v>76</v>
      </c>
      <c r="I84" s="4">
        <f>AVERAGE([Moving Range])</f>
        <v>30.869158878504674</v>
      </c>
      <c r="J84" s="4">
        <f>3.47*Table1[[#This Row],[Avg MR]]</f>
        <v>107.11598130841122</v>
      </c>
    </row>
    <row r="85" spans="3:10">
      <c r="C85" s="1">
        <v>40269</v>
      </c>
      <c r="D85" s="4">
        <v>295</v>
      </c>
      <c r="E85" s="4">
        <f>AVERAGE([Attendance])</f>
        <v>272.43396226415092</v>
      </c>
      <c r="F85" s="4">
        <f>Table1[[#This Row],[Average]]+(2.66*Table1[[#This Row],[Avg MR]])</f>
        <v>354.54592488097336</v>
      </c>
      <c r="G85" s="4">
        <f>Table1[[#This Row],[Average]]-(2.66*Table1[[#This Row],[Avg MR]])</f>
        <v>190.32199964732848</v>
      </c>
      <c r="H85" s="4">
        <f>ABS(Table1[[#This Row],[Attendance]]-D84)</f>
        <v>16</v>
      </c>
      <c r="I85" s="4">
        <f>AVERAGE([Moving Range])</f>
        <v>30.869158878504674</v>
      </c>
      <c r="J85" s="4">
        <f>3.47*Table1[[#This Row],[Avg MR]]</f>
        <v>107.11598130841122</v>
      </c>
    </row>
    <row r="86" spans="3:10">
      <c r="C86" s="1">
        <v>40299</v>
      </c>
      <c r="D86" s="4">
        <v>242</v>
      </c>
      <c r="E86" s="4">
        <f>AVERAGE([Attendance])</f>
        <v>272.43396226415092</v>
      </c>
      <c r="F86" s="4">
        <f>Table1[[#This Row],[Average]]+(2.66*Table1[[#This Row],[Avg MR]])</f>
        <v>354.54592488097336</v>
      </c>
      <c r="G86" s="4">
        <f>Table1[[#This Row],[Average]]-(2.66*Table1[[#This Row],[Avg MR]])</f>
        <v>190.32199964732848</v>
      </c>
      <c r="H86" s="4">
        <f>ABS(Table1[[#This Row],[Attendance]]-D85)</f>
        <v>53</v>
      </c>
      <c r="I86" s="4">
        <f>AVERAGE([Moving Range])</f>
        <v>30.869158878504674</v>
      </c>
      <c r="J86" s="4">
        <f>3.47*Table1[[#This Row],[Avg MR]]</f>
        <v>107.11598130841122</v>
      </c>
    </row>
    <row r="87" spans="3:10">
      <c r="C87" s="1">
        <v>40330</v>
      </c>
      <c r="D87" s="4">
        <v>236</v>
      </c>
      <c r="E87" s="4">
        <f>AVERAGE([Attendance])</f>
        <v>272.43396226415092</v>
      </c>
      <c r="F87" s="4">
        <f>Table1[[#This Row],[Average]]+(2.66*Table1[[#This Row],[Avg MR]])</f>
        <v>354.54592488097336</v>
      </c>
      <c r="G87" s="4">
        <f>Table1[[#This Row],[Average]]-(2.66*Table1[[#This Row],[Avg MR]])</f>
        <v>190.32199964732848</v>
      </c>
      <c r="H87" s="4">
        <f>ABS(Table1[[#This Row],[Attendance]]-D86)</f>
        <v>6</v>
      </c>
      <c r="I87" s="4">
        <f>AVERAGE([Moving Range])</f>
        <v>30.869158878504674</v>
      </c>
      <c r="J87" s="4">
        <f>3.47*Table1[[#This Row],[Avg MR]]</f>
        <v>107.11598130841122</v>
      </c>
    </row>
    <row r="88" spans="3:10">
      <c r="C88" s="1">
        <v>40360</v>
      </c>
      <c r="D88" s="4">
        <v>212</v>
      </c>
      <c r="E88" s="4">
        <f>AVERAGE([Attendance])</f>
        <v>272.43396226415092</v>
      </c>
      <c r="F88" s="4">
        <f>Table1[[#This Row],[Average]]+(2.66*Table1[[#This Row],[Avg MR]])</f>
        <v>354.54592488097336</v>
      </c>
      <c r="G88" s="4">
        <f>Table1[[#This Row],[Average]]-(2.66*Table1[[#This Row],[Avg MR]])</f>
        <v>190.32199964732848</v>
      </c>
      <c r="H88" s="4">
        <f>ABS(Table1[[#This Row],[Attendance]]-D87)</f>
        <v>24</v>
      </c>
      <c r="I88" s="4">
        <f>AVERAGE([Moving Range])</f>
        <v>30.869158878504674</v>
      </c>
      <c r="J88" s="4">
        <f>3.47*Table1[[#This Row],[Avg MR]]</f>
        <v>107.11598130841122</v>
      </c>
    </row>
    <row r="89" spans="3:10">
      <c r="C89" s="1">
        <v>40391</v>
      </c>
      <c r="D89" s="4">
        <v>221</v>
      </c>
      <c r="E89" s="4">
        <f>AVERAGE([Attendance])</f>
        <v>272.43396226415092</v>
      </c>
      <c r="F89" s="4">
        <f>Table1[[#This Row],[Average]]+(2.66*Table1[[#This Row],[Avg MR]])</f>
        <v>354.54592488097336</v>
      </c>
      <c r="G89" s="4">
        <f>Table1[[#This Row],[Average]]-(2.66*Table1[[#This Row],[Avg MR]])</f>
        <v>190.32199964732848</v>
      </c>
      <c r="H89" s="4">
        <f>ABS(Table1[[#This Row],[Attendance]]-D88)</f>
        <v>9</v>
      </c>
      <c r="I89" s="4">
        <f>AVERAGE([Moving Range])</f>
        <v>30.869158878504674</v>
      </c>
      <c r="J89" s="4">
        <f>3.47*Table1[[#This Row],[Avg MR]]</f>
        <v>107.11598130841122</v>
      </c>
    </row>
    <row r="90" spans="3:10">
      <c r="C90" s="1">
        <v>40422</v>
      </c>
      <c r="D90" s="4">
        <v>266</v>
      </c>
      <c r="E90" s="4">
        <f>AVERAGE([Attendance])</f>
        <v>272.43396226415092</v>
      </c>
      <c r="F90" s="4">
        <f>Table1[[#This Row],[Average]]+(2.66*Table1[[#This Row],[Avg MR]])</f>
        <v>354.54592488097336</v>
      </c>
      <c r="G90" s="4">
        <f>Table1[[#This Row],[Average]]-(2.66*Table1[[#This Row],[Avg MR]])</f>
        <v>190.32199964732848</v>
      </c>
      <c r="H90" s="4">
        <f>ABS(Table1[[#This Row],[Attendance]]-D89)</f>
        <v>45</v>
      </c>
      <c r="I90" s="4">
        <f>AVERAGE([Moving Range])</f>
        <v>30.869158878504674</v>
      </c>
      <c r="J90" s="4">
        <f>3.47*Table1[[#This Row],[Avg MR]]</f>
        <v>107.11598130841122</v>
      </c>
    </row>
    <row r="91" spans="3:10">
      <c r="C91" s="1">
        <v>40452</v>
      </c>
      <c r="D91" s="4">
        <v>240</v>
      </c>
      <c r="E91" s="4">
        <f>AVERAGE([Attendance])</f>
        <v>272.43396226415092</v>
      </c>
      <c r="F91" s="4">
        <f>Table1[[#This Row],[Average]]+(2.66*Table1[[#This Row],[Avg MR]])</f>
        <v>354.54592488097336</v>
      </c>
      <c r="G91" s="4">
        <f>Table1[[#This Row],[Average]]-(2.66*Table1[[#This Row],[Avg MR]])</f>
        <v>190.32199964732848</v>
      </c>
      <c r="H91" s="4">
        <f>ABS(Table1[[#This Row],[Attendance]]-D90)</f>
        <v>26</v>
      </c>
      <c r="I91" s="4">
        <f>AVERAGE([Moving Range])</f>
        <v>30.869158878504674</v>
      </c>
      <c r="J91" s="4">
        <f>3.47*Table1[[#This Row],[Avg MR]]</f>
        <v>107.11598130841122</v>
      </c>
    </row>
    <row r="92" spans="3:10">
      <c r="C92" s="1">
        <v>40483</v>
      </c>
      <c r="D92" s="4">
        <v>278</v>
      </c>
      <c r="E92" s="4">
        <f>AVERAGE([Attendance])</f>
        <v>272.43396226415092</v>
      </c>
      <c r="F92" s="4">
        <f>Table1[[#This Row],[Average]]+(2.66*Table1[[#This Row],[Avg MR]])</f>
        <v>354.54592488097336</v>
      </c>
      <c r="G92" s="4">
        <f>Table1[[#This Row],[Average]]-(2.66*Table1[[#This Row],[Avg MR]])</f>
        <v>190.32199964732848</v>
      </c>
      <c r="H92" s="4">
        <f>ABS(Table1[[#This Row],[Attendance]]-D91)</f>
        <v>38</v>
      </c>
      <c r="I92" s="4">
        <f>AVERAGE([Moving Range])</f>
        <v>30.869158878504674</v>
      </c>
      <c r="J92" s="4">
        <f>3.47*Table1[[#This Row],[Avg MR]]</f>
        <v>107.11598130841122</v>
      </c>
    </row>
    <row r="93" spans="3:10">
      <c r="C93" s="1">
        <v>40513</v>
      </c>
      <c r="D93" s="4">
        <v>255</v>
      </c>
      <c r="E93" s="4">
        <f>AVERAGE([Attendance])</f>
        <v>272.43396226415092</v>
      </c>
      <c r="F93" s="4">
        <f>Table1[[#This Row],[Average]]+(2.66*Table1[[#This Row],[Avg MR]])</f>
        <v>354.54592488097336</v>
      </c>
      <c r="G93" s="4">
        <f>Table1[[#This Row],[Average]]-(2.66*Table1[[#This Row],[Avg MR]])</f>
        <v>190.32199964732848</v>
      </c>
      <c r="H93" s="4">
        <f>ABS(Table1[[#This Row],[Attendance]]-D92)</f>
        <v>23</v>
      </c>
      <c r="I93" s="4">
        <f>AVERAGE([Moving Range])</f>
        <v>30.869158878504674</v>
      </c>
      <c r="J93" s="4">
        <f>3.47*Table1[[#This Row],[Avg MR]]</f>
        <v>107.11598130841122</v>
      </c>
    </row>
    <row r="94" spans="3:10">
      <c r="C94" s="1">
        <v>40544</v>
      </c>
      <c r="D94" s="4">
        <v>242</v>
      </c>
      <c r="E94" s="4">
        <f>AVERAGE([Attendance])</f>
        <v>272.43396226415092</v>
      </c>
      <c r="F94" s="4">
        <f>Table1[[#This Row],[Average]]+(2.66*Table1[[#This Row],[Avg MR]])</f>
        <v>354.54592488097336</v>
      </c>
      <c r="G94" s="4">
        <f>Table1[[#This Row],[Average]]-(2.66*Table1[[#This Row],[Avg MR]])</f>
        <v>190.32199964732848</v>
      </c>
      <c r="H94" s="4">
        <f>ABS(Table1[[#This Row],[Attendance]]-D93)</f>
        <v>13</v>
      </c>
      <c r="I94" s="4">
        <f>AVERAGE([Moving Range])</f>
        <v>30.869158878504674</v>
      </c>
      <c r="J94" s="4">
        <f>3.47*Table1[[#This Row],[Avg MR]]</f>
        <v>107.11598130841122</v>
      </c>
    </row>
    <row r="95" spans="3:10">
      <c r="C95" s="1">
        <v>40575</v>
      </c>
      <c r="D95" s="4">
        <v>256</v>
      </c>
      <c r="E95" s="4">
        <f>AVERAGE([Attendance])</f>
        <v>272.43396226415092</v>
      </c>
      <c r="F95" s="4">
        <f>Table1[[#This Row],[Average]]+(2.66*Table1[[#This Row],[Avg MR]])</f>
        <v>354.54592488097336</v>
      </c>
      <c r="G95" s="4">
        <f>Table1[[#This Row],[Average]]-(2.66*Table1[[#This Row],[Avg MR]])</f>
        <v>190.32199964732848</v>
      </c>
      <c r="H95" s="4">
        <f>ABS(Table1[[#This Row],[Attendance]]-D94)</f>
        <v>14</v>
      </c>
      <c r="I95" s="4">
        <f>AVERAGE([Moving Range])</f>
        <v>30.869158878504674</v>
      </c>
      <c r="J95" s="4">
        <f>3.47*Table1[[#This Row],[Avg MR]]</f>
        <v>107.11598130841122</v>
      </c>
    </row>
    <row r="96" spans="3:10">
      <c r="C96" s="1">
        <v>40603</v>
      </c>
      <c r="D96" s="4">
        <v>257</v>
      </c>
      <c r="E96" s="4">
        <f>AVERAGE([Attendance])</f>
        <v>272.43396226415092</v>
      </c>
      <c r="F96" s="4">
        <f>Table1[[#This Row],[Average]]+(2.66*Table1[[#This Row],[Avg MR]])</f>
        <v>354.54592488097336</v>
      </c>
      <c r="G96" s="4">
        <f>Table1[[#This Row],[Average]]-(2.66*Table1[[#This Row],[Avg MR]])</f>
        <v>190.32199964732848</v>
      </c>
      <c r="H96" s="4">
        <f>ABS(Table1[[#This Row],[Attendance]]-D95)</f>
        <v>1</v>
      </c>
      <c r="I96" s="4">
        <f>AVERAGE([Moving Range])</f>
        <v>30.869158878504674</v>
      </c>
      <c r="J96" s="4">
        <f>3.47*Table1[[#This Row],[Avg MR]]</f>
        <v>107.11598130841122</v>
      </c>
    </row>
    <row r="97" spans="3:10">
      <c r="C97" s="1">
        <v>40634</v>
      </c>
      <c r="D97" s="4">
        <v>348</v>
      </c>
      <c r="E97" s="4">
        <f>AVERAGE([Attendance])</f>
        <v>272.43396226415092</v>
      </c>
      <c r="F97" s="4">
        <f>Table1[[#This Row],[Average]]+(2.66*Table1[[#This Row],[Avg MR]])</f>
        <v>354.54592488097336</v>
      </c>
      <c r="G97" s="4">
        <f>Table1[[#This Row],[Average]]-(2.66*Table1[[#This Row],[Avg MR]])</f>
        <v>190.32199964732848</v>
      </c>
      <c r="H97" s="4">
        <f>ABS(Table1[[#This Row],[Attendance]]-D96)</f>
        <v>91</v>
      </c>
      <c r="I97" s="4">
        <f>AVERAGE([Moving Range])</f>
        <v>30.869158878504674</v>
      </c>
      <c r="J97" s="4">
        <f>3.47*Table1[[#This Row],[Avg MR]]</f>
        <v>107.11598130841122</v>
      </c>
    </row>
    <row r="98" spans="3:10">
      <c r="C98" s="1">
        <v>40664</v>
      </c>
      <c r="D98" s="4">
        <v>229</v>
      </c>
      <c r="E98" s="4">
        <f>AVERAGE([Attendance])</f>
        <v>272.43396226415092</v>
      </c>
      <c r="F98" s="4">
        <f>Table1[[#This Row],[Average]]+(2.66*Table1[[#This Row],[Avg MR]])</f>
        <v>354.54592488097336</v>
      </c>
      <c r="G98" s="4">
        <f>Table1[[#This Row],[Average]]-(2.66*Table1[[#This Row],[Avg MR]])</f>
        <v>190.32199964732848</v>
      </c>
      <c r="H98" s="4">
        <f>ABS(Table1[[#This Row],[Attendance]]-D97)</f>
        <v>119</v>
      </c>
      <c r="I98" s="4">
        <f>AVERAGE([Moving Range])</f>
        <v>30.869158878504674</v>
      </c>
      <c r="J98" s="4">
        <f>3.47*Table1[[#This Row],[Avg MR]]</f>
        <v>107.11598130841122</v>
      </c>
    </row>
    <row r="99" spans="3:10">
      <c r="C99" s="1">
        <v>40695</v>
      </c>
      <c r="D99" s="4">
        <v>226</v>
      </c>
      <c r="E99" s="4">
        <f>AVERAGE([Attendance])</f>
        <v>272.43396226415092</v>
      </c>
      <c r="F99" s="4">
        <f>Table1[[#This Row],[Average]]+(2.66*Table1[[#This Row],[Avg MR]])</f>
        <v>354.54592488097336</v>
      </c>
      <c r="G99" s="4">
        <f>Table1[[#This Row],[Average]]-(2.66*Table1[[#This Row],[Avg MR]])</f>
        <v>190.32199964732848</v>
      </c>
      <c r="H99" s="4">
        <f>ABS(Table1[[#This Row],[Attendance]]-D98)</f>
        <v>3</v>
      </c>
      <c r="I99" s="4">
        <f>AVERAGE([Moving Range])</f>
        <v>30.869158878504674</v>
      </c>
      <c r="J99" s="4">
        <f>3.47*Table1[[#This Row],[Avg MR]]</f>
        <v>107.11598130841122</v>
      </c>
    </row>
    <row r="100" spans="3:10">
      <c r="C100" s="1">
        <v>40725</v>
      </c>
      <c r="D100" s="4">
        <v>183</v>
      </c>
      <c r="E100" s="4">
        <f>AVERAGE([Attendance])</f>
        <v>272.43396226415092</v>
      </c>
      <c r="F100" s="4">
        <f>Table1[[#This Row],[Average]]+(2.66*Table1[[#This Row],[Avg MR]])</f>
        <v>354.54592488097336</v>
      </c>
      <c r="G100" s="4">
        <f>Table1[[#This Row],[Average]]-(2.66*Table1[[#This Row],[Avg MR]])</f>
        <v>190.32199964732848</v>
      </c>
      <c r="H100" s="4">
        <f>ABS(Table1[[#This Row],[Attendance]]-D99)</f>
        <v>43</v>
      </c>
      <c r="I100" s="4">
        <f>AVERAGE([Moving Range])</f>
        <v>30.869158878504674</v>
      </c>
      <c r="J100" s="4">
        <f>3.47*Table1[[#This Row],[Avg MR]]</f>
        <v>107.11598130841122</v>
      </c>
    </row>
    <row r="101" spans="3:10">
      <c r="C101" s="1">
        <v>40756</v>
      </c>
      <c r="D101" s="4">
        <v>212</v>
      </c>
      <c r="E101" s="4">
        <f>AVERAGE([Attendance])</f>
        <v>272.43396226415092</v>
      </c>
      <c r="F101" s="4">
        <f>Table1[[#This Row],[Average]]+(2.66*Table1[[#This Row],[Avg MR]])</f>
        <v>354.54592488097336</v>
      </c>
      <c r="G101" s="4">
        <f>Table1[[#This Row],[Average]]-(2.66*Table1[[#This Row],[Avg MR]])</f>
        <v>190.32199964732848</v>
      </c>
      <c r="H101" s="4">
        <f>ABS(Table1[[#This Row],[Attendance]]-D100)</f>
        <v>29</v>
      </c>
      <c r="I101" s="4">
        <f>AVERAGE([Moving Range])</f>
        <v>30.869158878504674</v>
      </c>
      <c r="J101" s="4">
        <f>3.47*Table1[[#This Row],[Avg MR]]</f>
        <v>107.11598130841122</v>
      </c>
    </row>
    <row r="102" spans="3:10">
      <c r="C102" s="1">
        <v>40787</v>
      </c>
      <c r="D102" s="4">
        <v>223</v>
      </c>
      <c r="E102" s="4">
        <f>AVERAGE([Attendance])</f>
        <v>272.43396226415092</v>
      </c>
      <c r="F102" s="4">
        <f>Table1[[#This Row],[Average]]+(2.66*Table1[[#This Row],[Avg MR]])</f>
        <v>354.54592488097336</v>
      </c>
      <c r="G102" s="4">
        <f>Table1[[#This Row],[Average]]-(2.66*Table1[[#This Row],[Avg MR]])</f>
        <v>190.32199964732848</v>
      </c>
      <c r="H102" s="4">
        <f>ABS(Table1[[#This Row],[Attendance]]-D101)</f>
        <v>11</v>
      </c>
      <c r="I102" s="4">
        <f>AVERAGE([Moving Range])</f>
        <v>30.869158878504674</v>
      </c>
      <c r="J102" s="4">
        <f>3.47*Table1[[#This Row],[Avg MR]]</f>
        <v>107.11598130841122</v>
      </c>
    </row>
    <row r="103" spans="3:10">
      <c r="C103" s="1">
        <v>40817</v>
      </c>
      <c r="D103" s="4">
        <v>229</v>
      </c>
      <c r="E103" s="4">
        <f>AVERAGE([Attendance])</f>
        <v>272.43396226415092</v>
      </c>
      <c r="F103" s="4">
        <f>Table1[[#This Row],[Average]]+(2.66*Table1[[#This Row],[Avg MR]])</f>
        <v>354.54592488097336</v>
      </c>
      <c r="G103" s="4">
        <f>Table1[[#This Row],[Average]]-(2.66*Table1[[#This Row],[Avg MR]])</f>
        <v>190.32199964732848</v>
      </c>
      <c r="H103" s="4">
        <f>ABS(Table1[[#This Row],[Attendance]]-D102)</f>
        <v>6</v>
      </c>
      <c r="I103" s="4">
        <f>AVERAGE([Moving Range])</f>
        <v>30.869158878504674</v>
      </c>
      <c r="J103" s="4">
        <f>3.47*Table1[[#This Row],[Avg MR]]</f>
        <v>107.11598130841122</v>
      </c>
    </row>
    <row r="104" spans="3:10">
      <c r="C104" s="1">
        <v>40848</v>
      </c>
      <c r="D104" s="4">
        <v>272</v>
      </c>
      <c r="E104" s="4">
        <f>AVERAGE([Attendance])</f>
        <v>272.43396226415092</v>
      </c>
      <c r="F104" s="4">
        <f>Table1[[#This Row],[Average]]+(2.66*Table1[[#This Row],[Avg MR]])</f>
        <v>354.54592488097336</v>
      </c>
      <c r="G104" s="4">
        <f>Table1[[#This Row],[Average]]-(2.66*Table1[[#This Row],[Avg MR]])</f>
        <v>190.32199964732848</v>
      </c>
      <c r="H104" s="4">
        <f>ABS(Table1[[#This Row],[Attendance]]-D103)</f>
        <v>43</v>
      </c>
      <c r="I104" s="4">
        <f>AVERAGE([Moving Range])</f>
        <v>30.869158878504674</v>
      </c>
      <c r="J104" s="4">
        <f>3.47*Table1[[#This Row],[Avg MR]]</f>
        <v>107.11598130841122</v>
      </c>
    </row>
    <row r="105" spans="3:10">
      <c r="C105" s="1">
        <v>40878</v>
      </c>
      <c r="D105" s="4">
        <v>266</v>
      </c>
      <c r="E105" s="4">
        <f>AVERAGE([Attendance])</f>
        <v>272.43396226415092</v>
      </c>
      <c r="F105" s="4">
        <f>Table1[[#This Row],[Average]]+(2.66*Table1[[#This Row],[Avg MR]])</f>
        <v>354.54592488097336</v>
      </c>
      <c r="G105" s="4">
        <f>Table1[[#This Row],[Average]]-(2.66*Table1[[#This Row],[Avg MR]])</f>
        <v>190.32199964732848</v>
      </c>
      <c r="H105" s="4">
        <f>ABS(Table1[[#This Row],[Attendance]]-D104)</f>
        <v>6</v>
      </c>
      <c r="I105" s="4">
        <f>AVERAGE([Moving Range])</f>
        <v>30.869158878504674</v>
      </c>
      <c r="J105" s="4">
        <f>3.47*Table1[[#This Row],[Avg MR]]</f>
        <v>107.11598130841122</v>
      </c>
    </row>
    <row r="106" spans="3:10">
      <c r="C106" s="1">
        <v>40909</v>
      </c>
      <c r="D106" s="4">
        <v>270</v>
      </c>
      <c r="E106" s="4">
        <f>AVERAGE([Attendance])</f>
        <v>272.43396226415092</v>
      </c>
      <c r="F106" s="4">
        <f>Table1[[#This Row],[Average]]+(2.66*Table1[[#This Row],[Avg MR]])</f>
        <v>354.54592488097336</v>
      </c>
      <c r="G106" s="4">
        <f>Table1[[#This Row],[Average]]-(2.66*Table1[[#This Row],[Avg MR]])</f>
        <v>190.32199964732848</v>
      </c>
      <c r="H106" s="4">
        <f>ABS(Table1[[#This Row],[Attendance]]-D105)</f>
        <v>4</v>
      </c>
      <c r="I106" s="4">
        <f>AVERAGE([Moving Range])</f>
        <v>30.869158878504674</v>
      </c>
      <c r="J106" s="4">
        <f>3.47*Table1[[#This Row],[Avg MR]]</f>
        <v>107.11598130841122</v>
      </c>
    </row>
    <row r="107" spans="3:10">
      <c r="C107" s="1">
        <v>40940</v>
      </c>
      <c r="D107" s="4">
        <v>240</v>
      </c>
      <c r="E107" s="4">
        <f>AVERAGE([Attendance])</f>
        <v>272.43396226415092</v>
      </c>
      <c r="F107" s="4">
        <f>Table1[[#This Row],[Average]]+(2.66*Table1[[#This Row],[Avg MR]])</f>
        <v>354.54592488097336</v>
      </c>
      <c r="G107" s="4">
        <f>Table1[[#This Row],[Average]]-(2.66*Table1[[#This Row],[Avg MR]])</f>
        <v>190.32199964732848</v>
      </c>
      <c r="H107" s="4">
        <f>ABS(Table1[[#This Row],[Attendance]]-D106)</f>
        <v>30</v>
      </c>
      <c r="I107" s="4">
        <f>AVERAGE([Moving Range])</f>
        <v>30.869158878504674</v>
      </c>
      <c r="J107" s="4">
        <f>3.47*Table1[[#This Row],[Avg MR]]</f>
        <v>107.11598130841122</v>
      </c>
    </row>
    <row r="108" spans="3:10">
      <c r="C108" s="1">
        <v>40969</v>
      </c>
      <c r="D108" s="4">
        <v>243</v>
      </c>
      <c r="E108" s="4">
        <f>AVERAGE([Attendance])</f>
        <v>272.43396226415092</v>
      </c>
      <c r="F108" s="4">
        <f>Table1[[#This Row],[Average]]+(2.66*Table1[[#This Row],[Avg MR]])</f>
        <v>354.54592488097336</v>
      </c>
      <c r="G108" s="4">
        <f>Table1[[#This Row],[Average]]-(2.66*Table1[[#This Row],[Avg MR]])</f>
        <v>190.32199964732848</v>
      </c>
      <c r="H108" s="4">
        <f>ABS(Table1[[#This Row],[Attendance]]-D107)</f>
        <v>3</v>
      </c>
      <c r="I108" s="4">
        <f>AVERAGE([Moving Range])</f>
        <v>30.869158878504674</v>
      </c>
      <c r="J108" s="4">
        <f>3.47*Table1[[#This Row],[Avg MR]]</f>
        <v>107.11598130841122</v>
      </c>
    </row>
    <row r="109" spans="3:10">
      <c r="C109" s="1">
        <v>41000</v>
      </c>
      <c r="D109" s="4">
        <v>322</v>
      </c>
      <c r="E109" s="4">
        <f>AVERAGE([Attendance])</f>
        <v>272.43396226415092</v>
      </c>
      <c r="F109" s="4">
        <f>Table1[[#This Row],[Average]]+(2.66*Table1[[#This Row],[Avg MR]])</f>
        <v>354.54592488097336</v>
      </c>
      <c r="G109" s="4">
        <f>Table1[[#This Row],[Average]]-(2.66*Table1[[#This Row],[Avg MR]])</f>
        <v>190.32199964732848</v>
      </c>
      <c r="H109" s="4">
        <f>ABS(Table1[[#This Row],[Attendance]]-D108)</f>
        <v>79</v>
      </c>
      <c r="I109" s="4">
        <f>AVERAGE([Moving Range])</f>
        <v>30.869158878504674</v>
      </c>
      <c r="J109" s="4">
        <f>3.47*Table1[[#This Row],[Avg MR]]</f>
        <v>107.11598130841122</v>
      </c>
    </row>
    <row r="110" spans="3:10">
      <c r="C110" s="1">
        <v>41030</v>
      </c>
      <c r="D110" s="4">
        <v>229</v>
      </c>
      <c r="E110" s="4">
        <f>AVERAGE([Attendance])</f>
        <v>272.43396226415092</v>
      </c>
      <c r="F110" s="4">
        <f>Table1[[#This Row],[Average]]+(2.66*Table1[[#This Row],[Avg MR]])</f>
        <v>354.54592488097336</v>
      </c>
      <c r="G110" s="4">
        <f>Table1[[#This Row],[Average]]-(2.66*Table1[[#This Row],[Avg MR]])</f>
        <v>190.32199964732848</v>
      </c>
      <c r="H110" s="4">
        <f>ABS(Table1[[#This Row],[Attendance]]-D109)</f>
        <v>93</v>
      </c>
      <c r="I110" s="4">
        <f>AVERAGE([Moving Range])</f>
        <v>30.869158878504674</v>
      </c>
      <c r="J110" s="4">
        <f>3.47*Table1[[#This Row],[Avg MR]]</f>
        <v>107.11598130841122</v>
      </c>
    </row>
    <row r="111" spans="3:10">
      <c r="C111" s="1">
        <v>41061</v>
      </c>
      <c r="D111" s="4">
        <v>219</v>
      </c>
      <c r="E111" s="4">
        <f>AVERAGE([Attendance])</f>
        <v>272.43396226415092</v>
      </c>
      <c r="F111" s="4">
        <f>Table1[[#This Row],[Average]]+(2.66*Table1[[#This Row],[Avg MR]])</f>
        <v>354.54592488097336</v>
      </c>
      <c r="G111" s="4">
        <f>Table1[[#This Row],[Average]]-(2.66*Table1[[#This Row],[Avg MR]])</f>
        <v>190.32199964732848</v>
      </c>
      <c r="H111" s="4">
        <f>ABS(Table1[[#This Row],[Attendance]]-D110)</f>
        <v>10</v>
      </c>
      <c r="I111" s="4">
        <f>AVERAGE([Moving Range])</f>
        <v>30.869158878504674</v>
      </c>
      <c r="J111" s="4">
        <f>3.47*Table1[[#This Row],[Avg MR]]</f>
        <v>107.11598130841122</v>
      </c>
    </row>
    <row r="112" spans="3:10">
      <c r="C112" s="1">
        <v>41091</v>
      </c>
      <c r="D112" s="4">
        <v>197</v>
      </c>
      <c r="E112" s="4">
        <f>AVERAGE([Attendance])</f>
        <v>272.43396226415092</v>
      </c>
      <c r="F112" s="4">
        <f>Table1[[#This Row],[Average]]+(2.66*Table1[[#This Row],[Avg MR]])</f>
        <v>354.54592488097336</v>
      </c>
      <c r="G112" s="4">
        <f>Table1[[#This Row],[Average]]-(2.66*Table1[[#This Row],[Avg MR]])</f>
        <v>190.32199964732848</v>
      </c>
      <c r="H112" s="4">
        <f>ABS(Table1[[#This Row],[Attendance]]-D111)</f>
        <v>22</v>
      </c>
      <c r="I112" s="4">
        <f>AVERAGE([Moving Range])</f>
        <v>30.869158878504674</v>
      </c>
      <c r="J112" s="4">
        <f>3.47*Table1[[#This Row],[Avg MR]]</f>
        <v>107.11598130841122</v>
      </c>
    </row>
    <row r="113" spans="3:10">
      <c r="C113" s="1">
        <v>41122</v>
      </c>
      <c r="D113" s="4">
        <v>211</v>
      </c>
      <c r="E113" s="4">
        <f>AVERAGE([Attendance])</f>
        <v>272.43396226415092</v>
      </c>
      <c r="F113" s="4">
        <f>Table1[[#This Row],[Average]]+(2.66*Table1[[#This Row],[Avg MR]])</f>
        <v>354.54592488097336</v>
      </c>
      <c r="G113" s="4">
        <f>Table1[[#This Row],[Average]]-(2.66*Table1[[#This Row],[Avg MR]])</f>
        <v>190.32199964732848</v>
      </c>
      <c r="H113" s="4">
        <f>ABS(Table1[[#This Row],[Attendance]]-D112)</f>
        <v>14</v>
      </c>
      <c r="I113" s="4">
        <f>AVERAGE([Moving Range])</f>
        <v>30.869158878504674</v>
      </c>
      <c r="J113" s="4">
        <f>3.47*Table1[[#This Row],[Avg MR]]</f>
        <v>107.11598130841122</v>
      </c>
    </row>
    <row r="114" spans="3:10">
      <c r="C114" s="1">
        <v>41153</v>
      </c>
      <c r="D114" s="4">
        <v>213</v>
      </c>
      <c r="E114" s="4">
        <f>AVERAGE([Attendance])</f>
        <v>272.43396226415092</v>
      </c>
      <c r="F114" s="4">
        <f>Table1[[#This Row],[Average]]+(2.66*Table1[[#This Row],[Avg MR]])</f>
        <v>354.54592488097336</v>
      </c>
      <c r="G114" s="4">
        <f>Table1[[#This Row],[Average]]-(2.66*Table1[[#This Row],[Avg MR]])</f>
        <v>190.32199964732848</v>
      </c>
      <c r="H114" s="4">
        <f>ABS(Table1[[#This Row],[Attendance]]-D113)</f>
        <v>2</v>
      </c>
      <c r="I114" s="4">
        <f>AVERAGE([Moving Range])</f>
        <v>30.869158878504674</v>
      </c>
      <c r="J114" s="4">
        <f>3.47*Table1[[#This Row],[Avg MR]]</f>
        <v>107.11598130841122</v>
      </c>
    </row>
    <row r="115" spans="3:10">
      <c r="C115" s="1">
        <v>41183</v>
      </c>
      <c r="D115" s="4">
        <v>221</v>
      </c>
      <c r="E115" s="4">
        <f>AVERAGE([Attendance])</f>
        <v>272.43396226415092</v>
      </c>
      <c r="F115" s="4">
        <f>Table1[[#This Row],[Average]]+(2.66*Table1[[#This Row],[Avg MR]])</f>
        <v>354.54592488097336</v>
      </c>
      <c r="G115" s="4">
        <f>Table1[[#This Row],[Average]]-(2.66*Table1[[#This Row],[Avg MR]])</f>
        <v>190.32199964732848</v>
      </c>
      <c r="H115" s="4">
        <f>ABS(Table1[[#This Row],[Attendance]]-D114)</f>
        <v>8</v>
      </c>
      <c r="I115" s="4">
        <f>AVERAGE([Moving Range])</f>
        <v>30.869158878504674</v>
      </c>
      <c r="J115" s="4">
        <f>3.47*Table1[[#This Row],[Avg MR]]</f>
        <v>107.11598130841122</v>
      </c>
    </row>
    <row r="116" spans="3:10">
      <c r="C116" s="1">
        <v>41214</v>
      </c>
      <c r="D116" s="4">
        <v>234</v>
      </c>
      <c r="E116" s="4">
        <f>AVERAGE([Attendance])</f>
        <v>272.43396226415092</v>
      </c>
      <c r="F116" s="4">
        <f>Table1[[#This Row],[Average]]+(2.66*Table1[[#This Row],[Avg MR]])</f>
        <v>354.54592488097336</v>
      </c>
      <c r="G116" s="4">
        <f>Table1[[#This Row],[Average]]-(2.66*Table1[[#This Row],[Avg MR]])</f>
        <v>190.32199964732848</v>
      </c>
      <c r="H116" s="4">
        <f>ABS(Table1[[#This Row],[Attendance]]-D115)</f>
        <v>13</v>
      </c>
      <c r="I116" s="4">
        <f>AVERAGE([Moving Range])</f>
        <v>30.869158878504674</v>
      </c>
      <c r="J116" s="4">
        <f>3.47*Table1[[#This Row],[Avg MR]]</f>
        <v>107.11598130841122</v>
      </c>
    </row>
    <row r="117" spans="3:10">
      <c r="C117" s="1">
        <v>41244</v>
      </c>
      <c r="D117" s="4">
        <v>237</v>
      </c>
      <c r="E117" s="4">
        <f>AVERAGE([Attendance])</f>
        <v>272.43396226415092</v>
      </c>
      <c r="F117" s="4">
        <f>Table1[[#This Row],[Average]]+(2.66*Table1[[#This Row],[Avg MR]])</f>
        <v>354.54592488097336</v>
      </c>
      <c r="G117" s="4">
        <f>Table1[[#This Row],[Average]]-(2.66*Table1[[#This Row],[Avg MR]])</f>
        <v>190.32199964732848</v>
      </c>
      <c r="H117" s="4">
        <f>ABS(Table1[[#This Row],[Attendance]]-D116)</f>
        <v>3</v>
      </c>
      <c r="I117" s="4">
        <f>AVERAGE([Moving Range])</f>
        <v>30.869158878504674</v>
      </c>
      <c r="J117" s="4">
        <f>3.47*Table1[[#This Row],[Avg MR]]</f>
        <v>107.11598130841122</v>
      </c>
    </row>
    <row r="118" spans="3:10">
      <c r="C118" s="1">
        <v>41275</v>
      </c>
      <c r="D118" s="4">
        <v>242</v>
      </c>
      <c r="E118" s="4">
        <f>AVERAGE([Attendance])</f>
        <v>272.43396226415092</v>
      </c>
      <c r="F118" s="4">
        <f>Table1[[#This Row],[Average]]+(2.66*Table1[[#This Row],[Avg MR]])</f>
        <v>354.54592488097336</v>
      </c>
      <c r="G118" s="4">
        <f>Table1[[#This Row],[Average]]-(2.66*Table1[[#This Row],[Avg MR]])</f>
        <v>190.32199964732848</v>
      </c>
      <c r="H118" s="4">
        <f>ABS(Table1[[#This Row],[Attendance]]-D117)</f>
        <v>5</v>
      </c>
      <c r="I118" s="4">
        <f>AVERAGE([Moving Range])</f>
        <v>30.869158878504674</v>
      </c>
      <c r="J118" s="4">
        <f>3.47*Table1[[#This Row],[Avg MR]]</f>
        <v>107.11598130841122</v>
      </c>
    </row>
    <row r="119" spans="3:10">
      <c r="C119" s="1">
        <v>41306</v>
      </c>
      <c r="D119" s="4">
        <v>237</v>
      </c>
      <c r="E119" s="4">
        <f>AVERAGE([Attendance])</f>
        <v>272.43396226415092</v>
      </c>
      <c r="F119" s="4">
        <f>Table1[[#This Row],[Average]]+(2.66*Table1[[#This Row],[Avg MR]])</f>
        <v>354.54592488097336</v>
      </c>
      <c r="G119" s="4">
        <f>Table1[[#This Row],[Average]]-(2.66*Table1[[#This Row],[Avg MR]])</f>
        <v>190.32199964732848</v>
      </c>
      <c r="H119" s="4">
        <f>ABS(Table1[[#This Row],[Attendance]]-D118)</f>
        <v>5</v>
      </c>
      <c r="I119" s="4">
        <f>AVERAGE([Moving Range])</f>
        <v>30.869158878504674</v>
      </c>
      <c r="J119" s="4">
        <f>3.47*Table1[[#This Row],[Avg MR]]</f>
        <v>107.11598130841122</v>
      </c>
    </row>
    <row r="120" spans="3:10">
      <c r="C120" s="1">
        <v>41334</v>
      </c>
      <c r="D120" s="4">
        <v>277</v>
      </c>
      <c r="E120" s="4">
        <f>AVERAGE([Attendance])</f>
        <v>272.43396226415092</v>
      </c>
      <c r="F120" s="4">
        <f>Table1[[#This Row],[Average]]+(2.66*Table1[[#This Row],[Avg MR]])</f>
        <v>354.54592488097336</v>
      </c>
      <c r="G120" s="4">
        <f>Table1[[#This Row],[Average]]-(2.66*Table1[[#This Row],[Avg MR]])</f>
        <v>190.32199964732848</v>
      </c>
      <c r="H120" s="4">
        <f>ABS(Table1[[#This Row],[Attendance]]-D119)</f>
        <v>40</v>
      </c>
      <c r="I120" s="4">
        <f>AVERAGE([Moving Range])</f>
        <v>30.869158878504674</v>
      </c>
      <c r="J120" s="4">
        <f>3.47*Table1[[#This Row],[Avg MR]]</f>
        <v>107.11598130841122</v>
      </c>
    </row>
    <row r="121" spans="3:10">
      <c r="C121" s="1">
        <v>41365</v>
      </c>
      <c r="D121" s="4">
        <v>222</v>
      </c>
      <c r="E121" s="4">
        <f>AVERAGE([Attendance])</f>
        <v>272.43396226415092</v>
      </c>
      <c r="F121" s="4">
        <f>Table1[[#This Row],[Average]]+(2.66*Table1[[#This Row],[Avg MR]])</f>
        <v>354.54592488097336</v>
      </c>
      <c r="G121" s="4">
        <f>Table1[[#This Row],[Average]]-(2.66*Table1[[#This Row],[Avg MR]])</f>
        <v>190.32199964732848</v>
      </c>
      <c r="H121" s="4">
        <f>ABS(Table1[[#This Row],[Attendance]]-D120)</f>
        <v>55</v>
      </c>
      <c r="I121" s="4">
        <f>AVERAGE([Moving Range])</f>
        <v>30.869158878504674</v>
      </c>
      <c r="J121" s="4">
        <f>3.47*Table1[[#This Row],[Avg MR]]</f>
        <v>107.11598130841122</v>
      </c>
    </row>
    <row r="122" spans="3:10">
      <c r="C122" s="1">
        <v>41395</v>
      </c>
      <c r="D122" s="4">
        <v>235</v>
      </c>
      <c r="E122" s="4">
        <f>AVERAGE([Attendance])</f>
        <v>272.43396226415092</v>
      </c>
      <c r="F122" s="4">
        <f>Table1[[#This Row],[Average]]+(2.66*Table1[[#This Row],[Avg MR]])</f>
        <v>354.54592488097336</v>
      </c>
      <c r="G122" s="4">
        <f>Table1[[#This Row],[Average]]-(2.66*Table1[[#This Row],[Avg MR]])</f>
        <v>190.32199964732848</v>
      </c>
      <c r="H122" s="4">
        <f>ABS(Table1[[#This Row],[Attendance]]-D121)</f>
        <v>13</v>
      </c>
      <c r="I122" s="4">
        <f>AVERAGE([Moving Range])</f>
        <v>30.869158878504674</v>
      </c>
      <c r="J122" s="4">
        <f>3.47*Table1[[#This Row],[Avg MR]]</f>
        <v>107.11598130841122</v>
      </c>
    </row>
    <row r="123" spans="3:10">
      <c r="C123" s="1">
        <v>41426</v>
      </c>
      <c r="D123" s="4">
        <v>197</v>
      </c>
      <c r="E123" s="4">
        <f>AVERAGE([Attendance])</f>
        <v>272.43396226415092</v>
      </c>
      <c r="F123" s="4">
        <f>Table1[[#This Row],[Average]]+(2.66*Table1[[#This Row],[Avg MR]])</f>
        <v>354.54592488097336</v>
      </c>
      <c r="G123" s="4">
        <f>Table1[[#This Row],[Average]]-(2.66*Table1[[#This Row],[Avg MR]])</f>
        <v>190.32199964732848</v>
      </c>
      <c r="H123" s="4">
        <f>ABS(Table1[[#This Row],[Attendance]]-D122)</f>
        <v>38</v>
      </c>
      <c r="I123" s="4">
        <f>AVERAGE([Moving Range])</f>
        <v>30.869158878504674</v>
      </c>
      <c r="J123" s="4">
        <f>3.47*Table1[[#This Row],[Avg MR]]</f>
        <v>107.11598130841122</v>
      </c>
    </row>
    <row r="124" spans="3:10">
      <c r="C124" s="1">
        <v>41456</v>
      </c>
      <c r="D124" s="4">
        <v>203</v>
      </c>
      <c r="E124" s="4">
        <f>AVERAGE([Attendance])</f>
        <v>272.43396226415092</v>
      </c>
      <c r="F124" s="4">
        <f>Table1[[#This Row],[Average]]+(2.66*Table1[[#This Row],[Avg MR]])</f>
        <v>354.54592488097336</v>
      </c>
      <c r="G124" s="4">
        <f>Table1[[#This Row],[Average]]-(2.66*Table1[[#This Row],[Avg MR]])</f>
        <v>190.32199964732848</v>
      </c>
      <c r="H124" s="4">
        <f>ABS(Table1[[#This Row],[Attendance]]-D123)</f>
        <v>6</v>
      </c>
      <c r="I124" s="4">
        <f>AVERAGE([Moving Range])</f>
        <v>30.869158878504674</v>
      </c>
      <c r="J124" s="4">
        <f>3.47*Table1[[#This Row],[Avg MR]]</f>
        <v>107.11598130841122</v>
      </c>
    </row>
    <row r="125" spans="3:10">
      <c r="C125" s="1">
        <v>41487</v>
      </c>
      <c r="D125" s="4">
        <v>210</v>
      </c>
      <c r="E125" s="4">
        <f>AVERAGE([Attendance])</f>
        <v>272.43396226415092</v>
      </c>
      <c r="F125" s="4">
        <f>Table1[[#This Row],[Average]]+(2.66*Table1[[#This Row],[Avg MR]])</f>
        <v>354.54592488097336</v>
      </c>
      <c r="G125" s="4">
        <f>Table1[[#This Row],[Average]]-(2.66*Table1[[#This Row],[Avg MR]])</f>
        <v>190.32199964732848</v>
      </c>
      <c r="H125" s="4">
        <f>ABS(Table1[[#This Row],[Attendance]]-D124)</f>
        <v>7</v>
      </c>
      <c r="I125" s="4">
        <f>AVERAGE([Moving Range])</f>
        <v>30.869158878504674</v>
      </c>
      <c r="J125" s="4">
        <f>3.47*Table1[[#This Row],[Avg MR]]</f>
        <v>107.11598130841122</v>
      </c>
    </row>
    <row r="126" spans="3:10">
      <c r="C126" s="1">
        <v>41518</v>
      </c>
      <c r="D126" s="4">
        <v>202</v>
      </c>
      <c r="E126" s="4">
        <f>AVERAGE([Attendance])</f>
        <v>272.43396226415092</v>
      </c>
      <c r="F126" s="4">
        <f>Table1[[#This Row],[Average]]+(2.66*Table1[[#This Row],[Avg MR]])</f>
        <v>354.54592488097336</v>
      </c>
      <c r="G126" s="4">
        <f>Table1[[#This Row],[Average]]-(2.66*Table1[[#This Row],[Avg MR]])</f>
        <v>190.32199964732848</v>
      </c>
      <c r="H126" s="4">
        <f>ABS(Table1[[#This Row],[Attendance]]-D125)</f>
        <v>8</v>
      </c>
      <c r="I126" s="4">
        <f>AVERAGE([Moving Range])</f>
        <v>30.869158878504674</v>
      </c>
      <c r="J126" s="4">
        <f>3.47*Table1[[#This Row],[Avg MR]]</f>
        <v>107.11598130841122</v>
      </c>
    </row>
    <row r="127" spans="3:10">
      <c r="C127" s="1">
        <v>41548</v>
      </c>
      <c r="D127" s="4">
        <v>219</v>
      </c>
      <c r="E127" s="4">
        <f>AVERAGE([Attendance])</f>
        <v>272.43396226415092</v>
      </c>
      <c r="F127" s="4">
        <f>Table1[[#This Row],[Average]]+(2.66*Table1[[#This Row],[Avg MR]])</f>
        <v>354.54592488097336</v>
      </c>
      <c r="G127" s="4">
        <f>Table1[[#This Row],[Average]]-(2.66*Table1[[#This Row],[Avg MR]])</f>
        <v>190.32199964732848</v>
      </c>
      <c r="H127" s="4">
        <f>ABS(Table1[[#This Row],[Attendance]]-D126)</f>
        <v>17</v>
      </c>
      <c r="I127" s="4">
        <f>AVERAGE([Moving Range])</f>
        <v>30.869158878504674</v>
      </c>
      <c r="J127" s="4">
        <f>3.47*Table1[[#This Row],[Avg MR]]</f>
        <v>107.11598130841122</v>
      </c>
    </row>
    <row r="128" spans="3:10">
      <c r="C128" s="1">
        <v>41579</v>
      </c>
      <c r="E128">
        <f>AVERAGE([Attendance])</f>
        <v>272.43396226415092</v>
      </c>
      <c r="F128">
        <f>Table1[[#This Row],[Average]]+(2.66*Table1[[#This Row],[Avg MR]])</f>
        <v>354.54592488097336</v>
      </c>
      <c r="G128">
        <f>Table1[[#This Row],[Average]]-(2.66*Table1[[#This Row],[Avg MR]])</f>
        <v>190.32199964732848</v>
      </c>
      <c r="H128">
        <f>ABS(Table1[[#This Row],[Attendance]]-D127)</f>
        <v>219</v>
      </c>
      <c r="I128">
        <f>AVERAGE([Moving Range])</f>
        <v>30.869158878504674</v>
      </c>
      <c r="J128">
        <f>3.47*Table1[[#This Row],[Avg MR]]</f>
        <v>107.11598130841122</v>
      </c>
    </row>
    <row r="129" spans="3:10">
      <c r="C129" s="1">
        <v>41609</v>
      </c>
      <c r="E129">
        <f>AVERAGE([Attendance])</f>
        <v>272.43396226415092</v>
      </c>
      <c r="F129">
        <f>Table1[[#This Row],[Average]]+(2.66*Table1[[#This Row],[Avg MR]])</f>
        <v>354.54592488097336</v>
      </c>
      <c r="G129">
        <f>Table1[[#This Row],[Average]]-(2.66*Table1[[#This Row],[Avg MR]])</f>
        <v>190.32199964732848</v>
      </c>
      <c r="H129">
        <f>ABS(Table1[[#This Row],[Attendance]]-D128)</f>
        <v>0</v>
      </c>
      <c r="I129">
        <f>AVERAGE([Moving Range])</f>
        <v>30.869158878504674</v>
      </c>
      <c r="J129">
        <f>3.47*Table1[[#This Row],[Avg MR]]</f>
        <v>107.11598130841122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GENERAL DYNAMICS ADVANCED INFORMATION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Raiff, Peter B.</dc:creator>
  <cp:lastModifiedBy>SteveT</cp:lastModifiedBy>
  <dcterms:created xsi:type="dcterms:W3CDTF">2014-03-08T12:47:54Z</dcterms:created>
  <dcterms:modified xsi:type="dcterms:W3CDTF">2014-04-18T01:51:53Z</dcterms:modified>
</cp:coreProperties>
</file>